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7.100.21\文書分類フォルダ\0120_財政課\01_財政\08_決算\R_07\005_財政状況資料集資料集\R6（1回目）\20260313【県確認依頼】＜29行方市←茨城県＞令和６年度財政状況資料集の提出について\報告\"/>
    </mc:Choice>
  </mc:AlternateContent>
  <bookViews>
    <workbookView xWindow="0" yWindow="0" windowWidth="28800" windowHeight="12408"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<sst xmlns="http://schemas.openxmlformats.org/spreadsheetml/2006/main" count="1104" uniqueCount="562">
  <si>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</si>
  <si>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</si>
  <si>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</si>
  <si>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</si>
  <si>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</si>
  <si>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</si>
  <si>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</si>
  <si>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</si>
  <si>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</si>
  <si>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</si>
  <si>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</si>
  <si>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</si>
  <si>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</si>
  <si>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</si>
  <si>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</si>
  <si>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</si>
  <si>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</si>
  <si>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</si>
  <si>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</si>
  <si>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</si>
  <si>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</si>
  <si>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</si>
  <si>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</si>
  <si>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</si>
  <si>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</si>
  <si>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</si>
  <si>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</si>
  <si>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</si>
  <si>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</si>
  <si>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</si>
  <si>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</si>
  <si>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</si>
  <si>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</si>
  <si>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</si>
  <si>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</si>
  <si>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</si>
  <si>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</si>
  <si>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</si>
  <si>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</si>
  <si>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</si>
  <si>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</si>
  <si>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</si>
  <si>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</si>
  <si>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</si>
  <si>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</si>
  <si>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</si>
  <si>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</si>
  <si>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</si>
  <si>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</si>
  <si>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</si>
  <si>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</si>
  <si>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</si>
  <si>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</si>
  <si>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</si>
  <si>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</si>
  <si>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</si>
  <si>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</si>
  <si>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</si>
  <si>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</si>
  <si>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</si>
  <si>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</si>
  <si>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</si>
  <si>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</si>
  <si>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</si>
  <si>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</si>
  <si>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</si>
  <si>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</si>
  <si>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</si>
  <si>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</si>
  <si>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</si>
  <si>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</si>
  <si>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</si>
  <si>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</si>
  <si>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</si>
  <si>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</si>
  <si>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</si>
  <si>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</si>
  <si>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</si>
  <si>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</si>
  <si>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</si>
  <si>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</si>
  <si>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</si>
  <si>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</si>
  <si>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</si>
  <si>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</si>
  <si>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</si>
  <si>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</si>
  <si>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</si>
  <si>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</si>
  <si>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</si>
  <si>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</si>
  <si>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</si>
  <si>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</si>
  <si>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</si>
  <si>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</si>
  <si>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</si>
  <si>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</si>
  <si>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</si>
  <si>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</si>
  <si>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</si>
  <si>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</si>
  <si>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</si>
  <si>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</si>
  <si>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</si>
  <si>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</si>
  <si>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</si>
  <si>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</si>
  <si>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</si>
  <si>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</si>
  <si>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</si>
  <si>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</si>
  <si>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</si>
  <si>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</si>
  <si>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</si>
  <si>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</si>
  <si>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</si>
  <si>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</si>
  <si>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</si>
  <si>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</si>
  <si>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</si>
  <si>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</si>
  <si>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</si>
  <si>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</si>
  <si>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</si>
  <si>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</si>
  <si>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</si>
  <si>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</si>
  <si>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</si>
  <si>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</si>
  <si>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</si>
  <si>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</si>
  <si>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</si>
  <si>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</si>
  <si>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</si>
  <si>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</si>
  <si>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</si>
  <si>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</si>
  <si>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</si>
  <si>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</si>
  <si>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</si>
  <si>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</si>
  <si>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</si>
  <si>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</si>
  <si>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</si>
  <si>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</si>
  <si>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</si>
  <si>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</si>
  <si>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</si>
  <si>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</si>
  <si>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</si>
  <si>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</si>
  <si>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</si>
  <si>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</si>
  <si>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</si>
  <si>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</si>
  <si>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</si>
  <si>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</si>
  <si>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</si>
  <si>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</si>
  <si>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</si>
  <si>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</si>
  <si>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</si>
  <si>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</si>
  <si>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</si>
  <si>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</si>
  <si>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</si>
  <si>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</si>
  <si>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</si>
  <si>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</si>
  <si>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</si>
  <si>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</si>
  <si>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</si>
  <si>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</si>
  <si>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</si>
  <si>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</si>
  <si>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</si>
  <si>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</si>
  <si>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</si>
  <si>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</si>
  <si>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</si>
  <si>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</si>
  <si>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</si>
  <si>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</si>
  <si>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</si>
  <si>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</si>
  <si>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</si>
  <si>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</si>
  <si>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</si>
  <si>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</si>
  <si>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</si>
  <si>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</si>
  <si>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</si>
  <si>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</si>
  <si>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</si>
  <si>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</si>
  <si>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</si>
  <si>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</si>
  <si>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</si>
  <si>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</si>
  <si>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</si>
  <si>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</si>
  <si>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</si>
  <si>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</si>
  <si>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茨城県行方市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</si>
  <si>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</si>
  <si>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</si>
  <si>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</si>
  <si>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</si>
  <si>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</si>
  <si>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</si>
  <si>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</si>
  <si>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</si>
  <si>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</si>
  <si>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</si>
  <si>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</si>
  <si>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</si>
  <si>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</si>
  <si>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</si>
  <si>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</si>
  <si>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</si>
  <si>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</si>
  <si>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</si>
  <si>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</si>
  <si>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</si>
  <si>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</si>
  <si>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</si>
  <si>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</si>
  <si>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</si>
  <si>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</si>
  <si>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</si>
  <si>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</si>
  <si>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</si>
  <si>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</si>
  <si>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</si>
  <si>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</si>
  <si>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</si>
  <si>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</si>
  <si>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</si>
  <si>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</si>
  <si>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</si>
  <si>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</si>
  <si>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</si>
  <si>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</si>
  <si>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</si>
  <si>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</si>
  <si>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</si>
  <si>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</si>
  <si>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</si>
  <si>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</si>
  <si>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</si>
  <si>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</si>
  <si>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</si>
  <si>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</si>
  <si>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</si>
  <si>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</si>
  <si>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</si>
  <si>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</si>
  <si>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</si>
  <si>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</si>
  <si>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</si>
  <si>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</si>
  <si>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</si>
  <si>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</si>
  <si>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</si>
  <si>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</si>
  <si>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</si>
  <si>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</si>
  <si>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</si>
  <si>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</si>
  <si>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</si>
  <si>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</si>
  <si>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</si>
  <si>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</si>
  <si>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</si>
  <si>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</si>
  <si>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</si>
  <si>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</si>
  <si>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</si>
  <si>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</si>
  <si>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</si>
  <si>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</si>
  <si>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</si>
  <si>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</si>
  <si>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</si>
  <si>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</si>
  <si>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</si>
  <si>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</si>
  <si>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</si>
  <si>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</si>
  <si>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</si>
  <si>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</si>
  <si>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</si>
  <si>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</si>
  <si>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</si>
  <si>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</si>
  <si>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</si>
  <si>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</si>
  <si>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</si>
  <si>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</si>
  <si>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</si>
  <si>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</si>
  <si>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</si>
  <si>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</si>
  <si>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</si>
  <si>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</si>
  <si>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</si>
  <si>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</si>
  <si>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</si>
  <si>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</si>
  <si>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</si>
  <si>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</si>
  <si>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</si>
  <si>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</si>
  <si>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</si>
  <si>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</si>
  <si>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</si>
  <si>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</si>
  <si>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</si>
  <si>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</si>
  <si>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</si>
  <si>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</si>
  <si>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</si>
  <si>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</si>
  <si>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</si>
  <si>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</si>
  <si>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</si>
  <si>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</si>
  <si>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</si>
  <si>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</si>
  <si>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</si>
  <si>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</si>
  <si>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</si>
  <si>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</si>
  <si>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</si>
  <si>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</si>
  <si>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</si>
  <si>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</si>
  <si>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</si>
  <si>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</si>
  <si>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</si>
  <si>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</si>
  <si>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</si>
  <si>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</si>
  <si>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</si>
  <si>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</si>
  <si>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</si>
  <si>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</si>
  <si>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</si>
  <si>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</si>
  <si>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</si>
  <si>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</si>
  <si>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</si>
  <si>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</si>
  <si>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</si>
  <si>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茨城県行方市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</si>
  <si>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</si>
  <si>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</si>
  <si>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</si>
  <si>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</si>
  <si>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</si>
  <si>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</si>
  <si>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</si>
  <si>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</si>
  <si>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</si>
  <si>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</si>
  <si>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</si>
  <si>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</si>
  <si>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</si>
  <si>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</si>
  <si>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</si>
  <si>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</si>
  <si>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</si>
  <si>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</si>
  <si>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</si>
  <si>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</si>
  <si>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</si>
  <si>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</si>
  <si>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</si>
  <si>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</si>
  <si>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</si>
  <si>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</si>
  <si>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</si>
  <si>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</si>
  <si>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</si>
  <si>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</si>
  <si>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</si>
  <si>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</si>
  <si>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</si>
  <si>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</si>
  <si>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</si>
  <si>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</si>
  <si>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</si>
  <si>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</si>
  <si>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</si>
  <si>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</si>
  <si>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</si>
  <si>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</si>
  <si>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</si>
  <si>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</si>
  <si>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</si>
  <si>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</si>
  <si>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</si>
  <si>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</si>
  <si>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</si>
  <si>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</si>
  <si>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</si>
  <si>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</si>
  <si>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</si>
  <si>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</si>
  <si>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</si>
  <si>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</si>
  <si>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</si>
  <si>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</si>
  <si>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</si>
  <si>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</si>
  <si>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</si>
  <si>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</si>
  <si>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</si>
  <si>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</si>
  <si>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</si>
  <si>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</si>
  <si>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</si>
  <si>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</si>
  <si>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</si>
  <si>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</si>
  <si>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</si>
  <si>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</si>
  <si>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</si>
  <si>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</si>
  <si>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</si>
  <si>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</si>
  <si>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</si>
  <si>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</si>
  <si>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</si>
  <si>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</si>
  <si>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</si>
  <si>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</si>
  <si>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</si>
  <si>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</si>
  <si>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</si>
  <si>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</si>
  <si>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</si>
  <si>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</si>
  <si>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</si>
  <si>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</si>
  <si>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</si>
  <si>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</si>
  <si>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</si>
  <si>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</si>
  <si>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</si>
  <si>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</si>
  <si>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</si>
  <si>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</si>
  <si>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</si>
  <si>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</si>
  <si>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</si>
  <si>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</si>
  <si>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</si>
  <si>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</si>
  <si>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</si>
  <si>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</si>
  <si>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</si>
  <si>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</si>
  <si>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</si>
  <si>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</si>
  <si>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</si>
  <si>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</si>
  <si>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</si>
  <si>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</si>
  <si>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</si>
  <si>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</si>
  <si>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</si>
  <si>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</si>
  <si>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</si>
  <si>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</si>
  <si>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</si>
  <si>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</si>
  <si>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</si>
  <si>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</si>
  <si>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</si>
  <si>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</si>
  <si>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</si>
  <si>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</si>
  <si>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</si>
  <si>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</si>
  <si>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</si>
  <si>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</si>
  <si>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</si>
  <si>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</si>
  <si>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</si>
  <si>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</si>
  <si>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</si>
  <si>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</si>
  <si>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</si>
  <si>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</si>
  <si>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</si>
  <si>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</si>
  <si>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</si>
  <si>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</si>
  <si>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</si>
  <si>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</si>
  <si>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</si>
  <si>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</si>
  <si>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</si>
  <si>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</si>
  <si>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</si>
  <si>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</si>
  <si>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</si>
  <si>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</si>
  <si>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</si>
  <si>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</si>
  <si>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</si>
  <si>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</si>
  <si>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</si>
  <si>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</si>
  <si>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</si>
  <si>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</si>
  <si>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</si>
  <si>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</si>
  <si>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</si>
  <si>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</si>
  <si>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</si>
  <si>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</si>
  <si>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</si>
  <si>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</si>
  <si>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</si>
  <si>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</si>
  <si>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</si>
  <si>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</si>
  <si>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</si>
  <si>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1.02</t>
  </si>
  <si>
    <t>一般会計</t>
  </si>
  <si>
    <t>水道事業会計</t>
  </si>
  <si>
    <t>下水道事業会計</t>
  </si>
  <si>
    <t>介護保険特別会計</t>
  </si>
  <si>
    <t>国民健康保険特別会計</t>
  </si>
  <si>
    <t>後期高齢者医療特別会計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</si>
  <si>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</si>
  <si>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</si>
  <si>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</si>
  <si>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</si>
  <si>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</si>
  <si>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</si>
  <si>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</si>
  <si>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</si>
  <si>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</si>
  <si>
    <t>行方市ふるさと応援寄附金基金</t>
  </si>
  <si>
    <t>行方市公共交通システム事業基金</t>
  </si>
  <si>
    <t>なめがた振興基金</t>
    <rPh sb="4" eb="6">
      <t>シンコウ</t>
    </rPh>
    <rPh sb="6" eb="8">
      <t>キキン</t>
    </rPh>
    <phoneticPr fontId="2"/>
  </si>
  <si>
    <t>行方市合併振興基金</t>
    <rPh sb="0" eb="3">
      <t>ナメガタシ</t>
    </rPh>
    <rPh sb="3" eb="5">
      <t>ガッペイ</t>
    </rPh>
    <rPh sb="5" eb="7">
      <t>シンコウ</t>
    </rPh>
    <rPh sb="7" eb="9">
      <t>キキン</t>
    </rPh>
    <phoneticPr fontId="2"/>
  </si>
  <si>
    <t>-</t>
    <phoneticPr fontId="2"/>
  </si>
  <si>
    <t>鹿行広域事務組合一般会計</t>
  </si>
  <si>
    <t>鹿行広域事務組合養護老人ホーム事業特別会計</t>
  </si>
  <si>
    <t>鹿行広域事務組合消防特別会計</t>
  </si>
  <si>
    <t>鹿行広域事務組合火葬場事業特別会計</t>
  </si>
  <si>
    <t>鹿行広域事務組合審査会事業特別会計</t>
  </si>
  <si>
    <t>茨城県市町村総合事務組合一般会計</t>
  </si>
  <si>
    <t>茨城県市町村総合事務組合県民交通災害共済事業特別会計</t>
  </si>
  <si>
    <t>茨城租税債権管理機構一般会計</t>
  </si>
  <si>
    <t>茨城県後期高齢者医療広域連合一般会計</t>
  </si>
  <si>
    <t>茨城県後期高齢者医療広域連合後期高齢医療特別会計</t>
  </si>
  <si>
    <t>行方市まちづくり推進機構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</si>
</sst>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5941-4BE9-9365-08E93823A6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61793</c:v>
                </c:pt>
                <c:pt idx="1">
                  <c:v>51014</c:v>
                </c:pt>
                <c:pt idx="2">
                  <c:v>60656</c:v>
                </c:pt>
                <c:pt idx="3">
                  <c:v>65648</c:v>
                </c:pt>
                <c:pt idx="4">
                  <c:v>68538</c:v>
                </c:pt>
              </c:numCache>
            </c:numRef>
          </c:val>
          <c:smooth val="0"/>
          <c:extLst>
            <c:ext xmlns:c16="http://schemas.microsoft.com/office/drawing/2014/chart" uri="{C3380CC4-5D6E-409C-BE32-E72D297353CC}">
              <c16:uniqueId val="{00000001-5941-4BE9-9365-08E93823A6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6.15</c:v>
                </c:pt>
                <c:pt idx="1">
                  <c:v>4.78</c:v>
                </c:pt>
                <c:pt idx="2">
                  <c:v>5.82</c:v>
                </c:pt>
                <c:pt idx="3">
                  <c:v>7.06</c:v>
                </c:pt>
                <c:pt idx="4">
                  <c:v>7.64</c:v>
                </c:pt>
              </c:numCache>
            </c:numRef>
          </c:val>
          <c:extLst>
            <c:ext xmlns:c16="http://schemas.microsoft.com/office/drawing/2014/chart" uri="{C3380CC4-5D6E-409C-BE32-E72D297353CC}">
              <c16:uniqueId val="{00000000-B039-43F5-A28F-7E4C713225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15.21</c:v>
                </c:pt>
                <c:pt idx="1">
                  <c:v>18.559999999999999</c:v>
                </c:pt>
                <c:pt idx="2">
                  <c:v>20.66</c:v>
                </c:pt>
                <c:pt idx="3">
                  <c:v>23.31</c:v>
                </c:pt>
                <c:pt idx="4">
                  <c:v>21.15</c:v>
                </c:pt>
              </c:numCache>
            </c:numRef>
          </c:val>
          <c:extLst>
            <c:ext xmlns:c16="http://schemas.microsoft.com/office/drawing/2014/chart" uri="{C3380CC4-5D6E-409C-BE32-E72D297353CC}">
              <c16:uniqueId val="{00000001-B039-43F5-A28F-7E4C713225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2.74</c:v>
                </c:pt>
                <c:pt idx="2">
                  <c:v>2.5099999999999998</c:v>
                </c:pt>
                <c:pt idx="3">
                  <c:v>3.82</c:v>
                </c:pt>
                <c:pt idx="4">
                  <c:v>-1.02</c:v>
                </c:pt>
              </c:numCache>
            </c:numRef>
          </c:val>
          <c:smooth val="0"/>
          <c:extLst>
            <c:ext xmlns:c16="http://schemas.microsoft.com/office/drawing/2014/chart" uri="{C3380CC4-5D6E-409C-BE32-E72D297353CC}">
              <c16:uniqueId val="{00000002-B039-43F5-A28F-7E4C713225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E7-4501-9311-C1240E0314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E7-4501-9311-C1240E0314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E7-4501-9311-C1240E031451}"/>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20E7-4501-9311-C1240E03145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0.02</c:v>
                </c:pt>
                <c:pt idx="8">
                  <c:v>#N/A</c:v>
                </c:pt>
                <c:pt idx="9">
                  <c:v>0.03</c:v>
                </c:pt>
              </c:numCache>
            </c:numRef>
          </c:val>
          <c:extLst>
            <c:ext xmlns:c16="http://schemas.microsoft.com/office/drawing/2014/chart" uri="{C3380CC4-5D6E-409C-BE32-E72D297353CC}">
              <c16:uniqueId val="{00000004-20E7-4501-9311-C1240E03145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0.12</c:v>
                </c:pt>
                <c:pt idx="4">
                  <c:v>#N/A</c:v>
                </c:pt>
                <c:pt idx="5">
                  <c:v>0.19</c:v>
                </c:pt>
                <c:pt idx="6">
                  <c:v>#N/A</c:v>
                </c:pt>
                <c:pt idx="7">
                  <c:v>0.09</c:v>
                </c:pt>
                <c:pt idx="8">
                  <c:v>#N/A</c:v>
                </c:pt>
                <c:pt idx="9">
                  <c:v>0.13</c:v>
                </c:pt>
              </c:numCache>
            </c:numRef>
          </c:val>
          <c:extLst>
            <c:ext xmlns:c16="http://schemas.microsoft.com/office/drawing/2014/chart" uri="{C3380CC4-5D6E-409C-BE32-E72D297353CC}">
              <c16:uniqueId val="{00000005-20E7-4501-9311-C1240E03145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1.55</c:v>
                </c:pt>
                <c:pt idx="2">
                  <c:v>#N/A</c:v>
                </c:pt>
                <c:pt idx="3">
                  <c:v>1.54</c:v>
                </c:pt>
                <c:pt idx="4">
                  <c:v>#N/A</c:v>
                </c:pt>
                <c:pt idx="5">
                  <c:v>2.42</c:v>
                </c:pt>
                <c:pt idx="6">
                  <c:v>#N/A</c:v>
                </c:pt>
                <c:pt idx="7">
                  <c:v>1.44</c:v>
                </c:pt>
                <c:pt idx="8">
                  <c:v>#N/A</c:v>
                </c:pt>
                <c:pt idx="9">
                  <c:v>1.86</c:v>
                </c:pt>
              </c:numCache>
            </c:numRef>
          </c:val>
          <c:extLst>
            <c:ext xmlns:c16="http://schemas.microsoft.com/office/drawing/2014/chart" uri="{C3380CC4-5D6E-409C-BE32-E72D297353CC}">
              <c16:uniqueId val="{00000006-20E7-4501-9311-C1240E03145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1.22</c:v>
                </c:pt>
                <c:pt idx="2">
                  <c:v>#N/A</c:v>
                </c:pt>
                <c:pt idx="3">
                  <c:v>2.19</c:v>
                </c:pt>
                <c:pt idx="4">
                  <c:v>#N/A</c:v>
                </c:pt>
                <c:pt idx="5">
                  <c:v>2.4900000000000002</c:v>
                </c:pt>
                <c:pt idx="6">
                  <c:v>#N/A</c:v>
                </c:pt>
                <c:pt idx="7">
                  <c:v>2.38</c:v>
                </c:pt>
                <c:pt idx="8">
                  <c:v>#N/A</c:v>
                </c:pt>
                <c:pt idx="9">
                  <c:v>2.8</c:v>
                </c:pt>
              </c:numCache>
            </c:numRef>
          </c:val>
          <c:extLst>
            <c:ext xmlns:c16="http://schemas.microsoft.com/office/drawing/2014/chart" uri="{C3380CC4-5D6E-409C-BE32-E72D297353CC}">
              <c16:uniqueId val="{00000007-20E7-4501-9311-C1240E03145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4.47</c:v>
                </c:pt>
                <c:pt idx="2">
                  <c:v>#N/A</c:v>
                </c:pt>
                <c:pt idx="3">
                  <c:v>4.8499999999999996</c:v>
                </c:pt>
                <c:pt idx="4">
                  <c:v>#N/A</c:v>
                </c:pt>
                <c:pt idx="5">
                  <c:v>5.1100000000000003</c:v>
                </c:pt>
                <c:pt idx="6">
                  <c:v>#N/A</c:v>
                </c:pt>
                <c:pt idx="7">
                  <c:v>5.39</c:v>
                </c:pt>
                <c:pt idx="8">
                  <c:v>#N/A</c:v>
                </c:pt>
                <c:pt idx="9">
                  <c:v>6.26</c:v>
                </c:pt>
              </c:numCache>
            </c:numRef>
          </c:val>
          <c:extLst>
            <c:ext xmlns:c16="http://schemas.microsoft.com/office/drawing/2014/chart" uri="{C3380CC4-5D6E-409C-BE32-E72D297353CC}">
              <c16:uniqueId val="{00000008-20E7-4501-9311-C1240E0314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6.15</c:v>
                </c:pt>
                <c:pt idx="2">
                  <c:v>#N/A</c:v>
                </c:pt>
                <c:pt idx="3">
                  <c:v>4.7699999999999996</c:v>
                </c:pt>
                <c:pt idx="4">
                  <c:v>#N/A</c:v>
                </c:pt>
                <c:pt idx="5">
                  <c:v>5.81</c:v>
                </c:pt>
                <c:pt idx="6">
                  <c:v>#N/A</c:v>
                </c:pt>
                <c:pt idx="7">
                  <c:v>7.06</c:v>
                </c:pt>
                <c:pt idx="8">
                  <c:v>#N/A</c:v>
                </c:pt>
                <c:pt idx="9">
                  <c:v>7.63</c:v>
                </c:pt>
              </c:numCache>
            </c:numRef>
          </c:val>
          <c:extLst>
            <c:ext xmlns:c16="http://schemas.microsoft.com/office/drawing/2014/chart" uri="{C3380CC4-5D6E-409C-BE32-E72D297353CC}">
              <c16:uniqueId val="{00000009-20E7-4501-9311-C1240E0314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1706</c:v>
                </c:pt>
                <c:pt idx="5">
                  <c:v>1729</c:v>
                </c:pt>
                <c:pt idx="8">
                  <c:v>1734</c:v>
                </c:pt>
                <c:pt idx="11">
                  <c:v>1623</c:v>
                </c:pt>
                <c:pt idx="14">
                  <c:v>1554</c:v>
                </c:pt>
              </c:numCache>
            </c:numRef>
          </c:val>
          <c:extLst>
            <c:ext xmlns:c16="http://schemas.microsoft.com/office/drawing/2014/chart" uri="{C3380CC4-5D6E-409C-BE32-E72D297353CC}">
              <c16:uniqueId val="{00000000-1D7C-4641-BF3A-8E11BF9445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7C-4641-BF3A-8E11BF9445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56</c:v>
                </c:pt>
                <c:pt idx="6">
                  <c:v>56</c:v>
                </c:pt>
                <c:pt idx="9">
                  <c:v>56</c:v>
                </c:pt>
                <c:pt idx="12">
                  <c:v>56</c:v>
                </c:pt>
              </c:numCache>
            </c:numRef>
          </c:val>
          <c:extLst>
            <c:ext xmlns:c16="http://schemas.microsoft.com/office/drawing/2014/chart" uri="{C3380CC4-5D6E-409C-BE32-E72D297353CC}">
              <c16:uniqueId val="{00000002-1D7C-4641-BF3A-8E11BF9445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32</c:v>
                </c:pt>
                <c:pt idx="6">
                  <c:v>36</c:v>
                </c:pt>
                <c:pt idx="9">
                  <c:v>39</c:v>
                </c:pt>
                <c:pt idx="12">
                  <c:v>32</c:v>
                </c:pt>
              </c:numCache>
            </c:numRef>
          </c:val>
          <c:extLst>
            <c:ext xmlns:c16="http://schemas.microsoft.com/office/drawing/2014/chart" uri="{C3380CC4-5D6E-409C-BE32-E72D297353CC}">
              <c16:uniqueId val="{00000003-1D7C-4641-BF3A-8E11BF9445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487</c:v>
                </c:pt>
                <c:pt idx="3">
                  <c:v>452</c:v>
                </c:pt>
                <c:pt idx="6">
                  <c:v>466</c:v>
                </c:pt>
                <c:pt idx="9">
                  <c:v>399</c:v>
                </c:pt>
                <c:pt idx="12">
                  <c:v>403</c:v>
                </c:pt>
              </c:numCache>
            </c:numRef>
          </c:val>
          <c:extLst>
            <c:ext xmlns:c16="http://schemas.microsoft.com/office/drawing/2014/chart" uri="{C3380CC4-5D6E-409C-BE32-E72D297353CC}">
              <c16:uniqueId val="{00000004-1D7C-4641-BF3A-8E11BF9445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7C-4641-BF3A-8E11BF9445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7C-4641-BF3A-8E11BF9445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1959</c:v>
                </c:pt>
                <c:pt idx="3">
                  <c:v>2002</c:v>
                </c:pt>
                <c:pt idx="6">
                  <c:v>2010</c:v>
                </c:pt>
                <c:pt idx="9">
                  <c:v>1919</c:v>
                </c:pt>
                <c:pt idx="12">
                  <c:v>1791</c:v>
                </c:pt>
              </c:numCache>
            </c:numRef>
          </c:val>
          <c:extLst>
            <c:ext xmlns:c16="http://schemas.microsoft.com/office/drawing/2014/chart" uri="{C3380CC4-5D6E-409C-BE32-E72D297353CC}">
              <c16:uniqueId val="{00000007-1D7C-4641-BF3A-8E11BF9445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828</c:v>
                </c:pt>
                <c:pt idx="2">
                  <c:v>#N/A</c:v>
                </c:pt>
                <c:pt idx="3">
                  <c:v>#N/A</c:v>
                </c:pt>
                <c:pt idx="4">
                  <c:v>813</c:v>
                </c:pt>
                <c:pt idx="5">
                  <c:v>#N/A</c:v>
                </c:pt>
                <c:pt idx="6">
                  <c:v>#N/A</c:v>
                </c:pt>
                <c:pt idx="7">
                  <c:v>834</c:v>
                </c:pt>
                <c:pt idx="8">
                  <c:v>#N/A</c:v>
                </c:pt>
                <c:pt idx="9">
                  <c:v>#N/A</c:v>
                </c:pt>
                <c:pt idx="10">
                  <c:v>790</c:v>
                </c:pt>
                <c:pt idx="11">
                  <c:v>#N/A</c:v>
                </c:pt>
                <c:pt idx="12">
                  <c:v>#N/A</c:v>
                </c:pt>
                <c:pt idx="13">
                  <c:v>728</c:v>
                </c:pt>
                <c:pt idx="14">
                  <c:v>#N/A</c:v>
                </c:pt>
              </c:numCache>
            </c:numRef>
          </c:val>
          <c:smooth val="0"/>
          <c:extLst>
            <c:ext xmlns:c16="http://schemas.microsoft.com/office/drawing/2014/chart" uri="{C3380CC4-5D6E-409C-BE32-E72D297353CC}">
              <c16:uniqueId val="{00000008-1D7C-4641-BF3A-8E11BF9445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16684</c:v>
                </c:pt>
                <c:pt idx="5">
                  <c:v>16023</c:v>
                </c:pt>
                <c:pt idx="8">
                  <c:v>15007</c:v>
                </c:pt>
                <c:pt idx="11">
                  <c:v>14255</c:v>
                </c:pt>
                <c:pt idx="14">
                  <c:v>13707</c:v>
                </c:pt>
              </c:numCache>
            </c:numRef>
          </c:val>
          <c:extLst>
            <c:ext xmlns:c16="http://schemas.microsoft.com/office/drawing/2014/chart" uri="{C3380CC4-5D6E-409C-BE32-E72D297353CC}">
              <c16:uniqueId val="{00000000-94DF-4802-9878-58962234D6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279</c:v>
                </c:pt>
                <c:pt idx="5">
                  <c:v>234</c:v>
                </c:pt>
                <c:pt idx="8">
                  <c:v>190</c:v>
                </c:pt>
                <c:pt idx="11">
                  <c:v>147</c:v>
                </c:pt>
                <c:pt idx="14">
                  <c:v>108</c:v>
                </c:pt>
              </c:numCache>
            </c:numRef>
          </c:val>
          <c:extLst>
            <c:ext xmlns:c16="http://schemas.microsoft.com/office/drawing/2014/chart" uri="{C3380CC4-5D6E-409C-BE32-E72D297353CC}">
              <c16:uniqueId val="{00000001-94DF-4802-9878-58962234D6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4214</c:v>
                </c:pt>
                <c:pt idx="5">
                  <c:v>5511</c:v>
                </c:pt>
                <c:pt idx="8">
                  <c:v>6096</c:v>
                </c:pt>
                <c:pt idx="11">
                  <c:v>6580</c:v>
                </c:pt>
                <c:pt idx="14">
                  <c:v>6903</c:v>
                </c:pt>
              </c:numCache>
            </c:numRef>
          </c:val>
          <c:extLst>
            <c:ext xmlns:c16="http://schemas.microsoft.com/office/drawing/2014/chart" uri="{C3380CC4-5D6E-409C-BE32-E72D297353CC}">
              <c16:uniqueId val="{00000002-94DF-4802-9878-58962234D6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DF-4802-9878-58962234D6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DF-4802-9878-58962234D6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3</c:v>
                </c:pt>
                <c:pt idx="12">
                  <c:v>0</c:v>
                </c:pt>
              </c:numCache>
            </c:numRef>
          </c:val>
          <c:extLst>
            <c:ext xmlns:c16="http://schemas.microsoft.com/office/drawing/2014/chart" uri="{C3380CC4-5D6E-409C-BE32-E72D297353CC}">
              <c16:uniqueId val="{00000005-94DF-4802-9878-58962234D6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3491</c:v>
                </c:pt>
                <c:pt idx="3">
                  <c:v>3448</c:v>
                </c:pt>
                <c:pt idx="6">
                  <c:v>3428</c:v>
                </c:pt>
                <c:pt idx="9">
                  <c:v>3436</c:v>
                </c:pt>
                <c:pt idx="12">
                  <c:v>3418</c:v>
                </c:pt>
              </c:numCache>
            </c:numRef>
          </c:val>
          <c:extLst>
            <c:ext xmlns:c16="http://schemas.microsoft.com/office/drawing/2014/chart" uri="{C3380CC4-5D6E-409C-BE32-E72D297353CC}">
              <c16:uniqueId val="{00000006-94DF-4802-9878-58962234D6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c:v>
                </c:pt>
                <c:pt idx="3">
                  <c:v>151</c:v>
                </c:pt>
                <c:pt idx="6">
                  <c:v>119</c:v>
                </c:pt>
                <c:pt idx="9">
                  <c:v>79</c:v>
                </c:pt>
                <c:pt idx="12">
                  <c:v>58</c:v>
                </c:pt>
              </c:numCache>
            </c:numRef>
          </c:val>
          <c:extLst>
            <c:ext xmlns:c16="http://schemas.microsoft.com/office/drawing/2014/chart" uri="{C3380CC4-5D6E-409C-BE32-E72D297353CC}">
              <c16:uniqueId val="{00000007-94DF-4802-9878-58962234D6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5156</c:v>
                </c:pt>
                <c:pt idx="3">
                  <c:v>4838</c:v>
                </c:pt>
                <c:pt idx="6">
                  <c:v>4544</c:v>
                </c:pt>
                <c:pt idx="9">
                  <c:v>4045</c:v>
                </c:pt>
                <c:pt idx="12">
                  <c:v>3750</c:v>
                </c:pt>
              </c:numCache>
            </c:numRef>
          </c:val>
          <c:extLst>
            <c:ext xmlns:c16="http://schemas.microsoft.com/office/drawing/2014/chart" uri="{C3380CC4-5D6E-409C-BE32-E72D297353CC}">
              <c16:uniqueId val="{00000008-94DF-4802-9878-58962234D6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889</c:v>
                </c:pt>
                <c:pt idx="3">
                  <c:v>834</c:v>
                </c:pt>
                <c:pt idx="6">
                  <c:v>778</c:v>
                </c:pt>
                <c:pt idx="9">
                  <c:v>723</c:v>
                </c:pt>
                <c:pt idx="12">
                  <c:v>667</c:v>
                </c:pt>
              </c:numCache>
            </c:numRef>
          </c:val>
          <c:extLst>
            <c:ext xmlns:c16="http://schemas.microsoft.com/office/drawing/2014/chart" uri="{C3380CC4-5D6E-409C-BE32-E72D297353CC}">
              <c16:uniqueId val="{00000009-94DF-4802-9878-58962234D6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17824</c:v>
                </c:pt>
                <c:pt idx="3">
                  <c:v>16877</c:v>
                </c:pt>
                <c:pt idx="6">
                  <c:v>15800</c:v>
                </c:pt>
                <c:pt idx="9">
                  <c:v>15030</c:v>
                </c:pt>
                <c:pt idx="12">
                  <c:v>14699</c:v>
                </c:pt>
              </c:numCache>
            </c:numRef>
          </c:val>
          <c:extLst>
            <c:ext xmlns:c16="http://schemas.microsoft.com/office/drawing/2014/chart" uri="{C3380CC4-5D6E-409C-BE32-E72D297353CC}">
              <c16:uniqueId val="{0000000A-94DF-4802-9878-58962234D6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6343</c:v>
                </c:pt>
                <c:pt idx="2">
                  <c:v>#N/A</c:v>
                </c:pt>
                <c:pt idx="3">
                  <c:v>#N/A</c:v>
                </c:pt>
                <c:pt idx="4">
                  <c:v>4379</c:v>
                </c:pt>
                <c:pt idx="5">
                  <c:v>#N/A</c:v>
                </c:pt>
                <c:pt idx="6">
                  <c:v>#N/A</c:v>
                </c:pt>
                <c:pt idx="7">
                  <c:v>3375</c:v>
                </c:pt>
                <c:pt idx="8">
                  <c:v>#N/A</c:v>
                </c:pt>
                <c:pt idx="9">
                  <c:v>#N/A</c:v>
                </c:pt>
                <c:pt idx="10">
                  <c:v>2334</c:v>
                </c:pt>
                <c:pt idx="11">
                  <c:v>#N/A</c:v>
                </c:pt>
                <c:pt idx="12">
                  <c:v>#N/A</c:v>
                </c:pt>
                <c:pt idx="13">
                  <c:v>1873</c:v>
                </c:pt>
                <c:pt idx="14">
                  <c:v>#N/A</c:v>
                </c:pt>
              </c:numCache>
            </c:numRef>
          </c:val>
          <c:smooth val="0"/>
          <c:extLst>
            <c:ext xmlns:c16="http://schemas.microsoft.com/office/drawing/2014/chart" uri="{C3380CC4-5D6E-409C-BE32-E72D297353CC}">
              <c16:uniqueId val="{0000000B-94DF-4802-9878-58962234D6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2283</c:v>
                </c:pt>
                <c:pt idx="1">
                  <c:v>2569</c:v>
                </c:pt>
                <c:pt idx="2">
                  <c:v>2375</c:v>
                </c:pt>
              </c:numCache>
            </c:numRef>
          </c:val>
          <c:extLst>
            <c:ext xmlns:c16="http://schemas.microsoft.com/office/drawing/2014/chart" uri="{C3380CC4-5D6E-409C-BE32-E72D297353CC}">
              <c16:uniqueId val="{00000000-CCF2-4FA3-959F-0EF8B214C6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891</c:v>
                </c:pt>
                <c:pt idx="1">
                  <c:v>950</c:v>
                </c:pt>
                <c:pt idx="2">
                  <c:v>1097</c:v>
                </c:pt>
              </c:numCache>
            </c:numRef>
          </c:val>
          <c:extLst>
            <c:ext xmlns:c16="http://schemas.microsoft.com/office/drawing/2014/chart" uri="{C3380CC4-5D6E-409C-BE32-E72D297353CC}">
              <c16:uniqueId val="{00000001-CCF2-4FA3-959F-0EF8B214C6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4231</c:v>
                </c:pt>
                <c:pt idx="1">
                  <c:v>4322</c:v>
                </c:pt>
                <c:pt idx="2">
                  <c:v>4747</c:v>
                </c:pt>
              </c:numCache>
            </c:numRef>
          </c:val>
          <c:extLst>
            <c:ext xmlns:c16="http://schemas.microsoft.com/office/drawing/2014/chart" uri="{C3380CC4-5D6E-409C-BE32-E72D297353CC}">
              <c16:uniqueId val="{00000002-CCF2-4FA3-959F-0EF8B214C6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統合小学校建設事業に充当した旧緊急防災・減災事業債の償還が進んでいることと、学校統廃合終了後の起債抑制の成果により、元利償還金は前年度比で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2,800</a:t>
          </a:r>
          <a:r>
            <a:rPr kumimoji="1" lang="ja-JP" altLang="en-US" sz="1400">
              <a:latin typeface="ＭＳ ゴシック" pitchFamily="49" charset="-128"/>
              <a:ea typeface="ＭＳ ゴシック" pitchFamily="49" charset="-128"/>
            </a:rPr>
            <a:t>万円の減となった。算入公債費等については、合併特例債、緊急防災減災事業債、過疎対策事業債等の交付税算入率の大きい有利な地方債を優先的に借入対象としているものの、償還額が借入額を上回っているため、前年度比で</a:t>
          </a:r>
          <a:r>
            <a:rPr kumimoji="1" lang="en-US" altLang="ja-JP" sz="1400">
              <a:latin typeface="ＭＳ ゴシック" pitchFamily="49" charset="-128"/>
              <a:ea typeface="ＭＳ ゴシック" pitchFamily="49" charset="-128"/>
            </a:rPr>
            <a:t>6,900</a:t>
          </a:r>
          <a:r>
            <a:rPr kumimoji="1" lang="ja-JP" altLang="en-US" sz="1400">
              <a:latin typeface="ＭＳ ゴシック" pitchFamily="49" charset="-128"/>
              <a:ea typeface="ＭＳ ゴシック" pitchFamily="49" charset="-128"/>
            </a:rPr>
            <a:t>万円の減となった。今後については、元利償還金が増加することが見込まれることから、地方債を充当する事業の選択や基金の活用を図っていく。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満期一括償還借入を利用していないため該当なし。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も前年同様、市債発行額を抑制したことに加え、市債の償還が進んだため、一般会計等に係る地方債の現在高は減少した。また、公営企業債等繰入見込額、組合等負担等見込額も減少しており、これに伴い将来負担額は減少した。また、剰余金等の積み増しや基金の取り崩し額の減により充当可能基金は増加しているものの、基準財政需要額算入見込額は、公債費や下水道費の算入見込額減に伴い減少したことにより、全体としては充当可能財源等は減少となった。今後は、東関道水戸線開通に伴う地域振興施設の整備等が見込まれるため、地方債借入額・基金繰入額の増により地方債残高が増加し基金残高は減少していく想定であり、将来負担比率は上昇する見通しである。引き続き、有利な地方債を有効活用し、財政負担の抑制を図っていくとともに、公共施設の統廃合と管理運営費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茨城県行方市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前年度剰余金や市税の増等による令和６年度剰余金等の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万円を基金に積立を行った。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今後は、公共施設の大規模改修等に要する経費を賄うため、基金からの取り崩し額が増加し、基金残高は減少していくと思われる。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公共施設整備基金：道路等のインフラ施設や公共施設の改修等への活用。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行方市合併振興基金：合併特例債による基金積立。新市建設計画に掲げた事業へ充当。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行方市ふるさと応援寄附金基金：ふるさと応援寄附金による基金積立。こどもを育む事業等の５事業へ充当。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公共施設整備基金：基金利息及び決算剰余金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万円を積立し、再エネ導入支援業務委託料等に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合併振興基金：基金の利息分を積立し、観光振興事業への補助金や医師確保のための寄附講座開設寄附金等に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行方市ふるさと応援寄附金基金：令和６年度分の寄付額と基金利息分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万円を積立し、子育て事業等に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行方市公共交通システム事業基金：防衛省に提出した基金計画により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なめがた振興基金：基金の利息分を積立し、幼少中施設や図書館等への図書購入費等に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公共施設整備基金：道路等インフラ施設の維持整備の財源として活用を図りながら、将来における公共施設の大規模改修等に向け、決算剰余金を積み立てていく。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合併振興基金：新市建設計画に掲げた事業へ充当していく。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行方市ふるさと応援寄附金基金：毎年度寄附金の積立を行いながら、こどもを育む事業等の５事業へ充当していく。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行方市公共交通システム事業基金：基金計画に基づき、基金の積立を行いながら、市営路線バス等の事業へ充当していく。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なめがた振興基金：地域の歴史、文化、人材を生かした行方市の振興のための事業に充当していく。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前年度剰余金と市税の増収分や地方交付税の追加交付等による決算剰余金及び基金の利息分で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一方、物価高騰等の影響による財源不足分への補填として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一般財源不足分の補填や災害等の緊急対策財源財源確保のため、標準財政規模の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％程度を維持できるよう、基金の運用や歳入の確保及び歳出削減に取り組んでいく。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過疎地域持続的発展支援交付金、普通交付税追加交付における臨時財政対策債分、及び基金の利息分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一方、過疎対策事業債及び臨時財政対策債の償還財源として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今後は、公債費の増加が見込まれているため、計画的に取り崩しを行っていく予定である。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人口減少や全国平均を上回る高齢化率（令和７年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月１日現在</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％）に加え、市内に大型事業所の立地が少ないこと等により財政基盤が弱いため、財政力指数は類似団体平均を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上回っているものの、茨城県平均を大きく下回る状況が続いている。この状況の改善を図るため、市内工業団地等への企業誘致に積極的に取り組んでいく。また、引き続き徴収業務による市税等の歳入確保に努めつつ、既存事業の見直し等の行政の効率化に取り組み、更なる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xdr:cNvCxnSpPr/>
      </xdr:nvCxnSpPr>
      <xdr:spPr>
        <a:xfrm flipV="1">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歳入における経常一般財源額は、市税が定額減税の影響等により前年度比で</a:t>
          </a:r>
          <a:r>
            <a:rPr kumimoji="1" lang="en-US" altLang="ja-JP" sz="1300">
              <a:latin typeface="ＭＳ Ｐゴシック" panose="020B0600070205080204" pitchFamily="50" charset="-128"/>
              <a:ea typeface="ＭＳ Ｐゴシック" panose="020B0600070205080204" pitchFamily="50" charset="-128"/>
            </a:rPr>
            <a:t>9,300</a:t>
          </a:r>
          <a:r>
            <a:rPr kumimoji="1" lang="ja-JP" altLang="en-US" sz="1300">
              <a:latin typeface="ＭＳ Ｐゴシック" panose="020B0600070205080204" pitchFamily="50" charset="-128"/>
              <a:ea typeface="ＭＳ Ｐゴシック" panose="020B0600070205080204" pitchFamily="50" charset="-128"/>
            </a:rPr>
            <a:t>万円の減となったが、地方交付税及び各種交付金の増により、全体としては前年度比で１億</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万円の増となった。また、歳出の経常経費充当額については、給与改訂に伴う人件費や物価高騰に伴う物件費の増により、全体としては前年度比で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4,900</a:t>
          </a:r>
          <a:r>
            <a:rPr kumimoji="1" lang="ja-JP" altLang="en-US" sz="1300">
              <a:latin typeface="ＭＳ Ｐゴシック" panose="020B0600070205080204" pitchFamily="50" charset="-128"/>
              <a:ea typeface="ＭＳ Ｐゴシック" panose="020B0600070205080204" pitchFamily="50" charset="-128"/>
            </a:rPr>
            <a:t>万円の増となった。このため経常収支比率は、</a:t>
          </a:r>
          <a:r>
            <a:rPr kumimoji="1" lang="en-US" altLang="ja-JP" sz="1300">
              <a:latin typeface="ＭＳ Ｐゴシック" panose="020B0600070205080204" pitchFamily="50" charset="-128"/>
              <a:ea typeface="ＭＳ Ｐゴシック" panose="020B0600070205080204" pitchFamily="50" charset="-128"/>
            </a:rPr>
            <a:t>88.5</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％下回る結果となった。今後も、事務事業の見直しに積極的に取り組み、経常経費の削減に努める。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132504</xdr:rowOff>
    </xdr:from>
    <xdr:to>
      <xdr:col>23</xdr:col>
      <xdr:colOff>133350</xdr:colOff>
      <xdr:row>59</xdr:row>
      <xdr:rowOff>156633</xdr:rowOff>
    </xdr:to>
    <xdr:cxnSp macro="">
      <xdr:nvCxnSpPr>
        <xdr:cNvPr id="134" name="直線コネクタ 133"/>
        <xdr:cNvCxnSpPr/>
      </xdr:nvCxnSpPr>
      <xdr:spPr>
        <a:xfrm>
          <a:off x="4114800" y="102480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60</xdr:row>
      <xdr:rowOff>33444</xdr:rowOff>
    </xdr:to>
    <xdr:cxnSp macro="">
      <xdr:nvCxnSpPr>
        <xdr:cNvPr id="137" name="直線コネクタ 136"/>
        <xdr:cNvCxnSpPr/>
      </xdr:nvCxnSpPr>
      <xdr:spPr>
        <a:xfrm flipV="1">
          <a:off x="3225800" y="102480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22437</xdr:rowOff>
    </xdr:from>
    <xdr:to>
      <xdr:col>15</xdr:col>
      <xdr:colOff>82550</xdr:colOff>
      <xdr:row>60</xdr:row>
      <xdr:rowOff>33444</xdr:rowOff>
    </xdr:to>
    <xdr:cxnSp macro="">
      <xdr:nvCxnSpPr>
        <xdr:cNvPr id="140" name="直線コネクタ 139"/>
        <xdr:cNvCxnSpPr/>
      </xdr:nvCxnSpPr>
      <xdr:spPr>
        <a:xfrm>
          <a:off x="2336800" y="9966537"/>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22437</xdr:rowOff>
    </xdr:from>
    <xdr:to>
      <xdr:col>11</xdr:col>
      <xdr:colOff>31750</xdr:colOff>
      <xdr:row>60</xdr:row>
      <xdr:rowOff>73660</xdr:rowOff>
    </xdr:to>
    <xdr:cxnSp macro="">
      <xdr:nvCxnSpPr>
        <xdr:cNvPr id="143" name="直線コネクタ 142"/>
        <xdr:cNvCxnSpPr/>
      </xdr:nvCxnSpPr>
      <xdr:spPr>
        <a:xfrm flipV="1">
          <a:off x="1447800" y="996653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105833</xdr:rowOff>
    </xdr:from>
    <xdr:to>
      <xdr:col>23</xdr:col>
      <xdr:colOff>184150</xdr:colOff>
      <xdr:row>60</xdr:row>
      <xdr:rowOff>35983</xdr:rowOff>
    </xdr:to>
    <xdr:sp macro="" textlink="">
      <xdr:nvSpPr>
        <xdr:cNvPr id="153" name="楕円 152"/>
        <xdr:cNvSpPr/>
      </xdr:nvSpPr>
      <xdr:spPr>
        <a:xfrm>
          <a:off x="4902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27110</xdr:rowOff>
    </xdr:from>
    <xdr:ext cx="762000" cy="259045"/>
    <xdr:sp macro="" textlink="">
      <xdr:nvSpPr>
        <xdr:cNvPr id="154" name="財政構造の弾力性該当値テキスト"/>
        <xdr:cNvSpPr txBox="1"/>
      </xdr:nvSpPr>
      <xdr:spPr>
        <a:xfrm>
          <a:off x="5041900" y="1014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81704</xdr:rowOff>
    </xdr:from>
    <xdr:to>
      <xdr:col>19</xdr:col>
      <xdr:colOff>184150</xdr:colOff>
      <xdr:row>60</xdr:row>
      <xdr:rowOff>11854</xdr:rowOff>
    </xdr:to>
    <xdr:sp macro="" textlink="">
      <xdr:nvSpPr>
        <xdr:cNvPr id="155" name="楕円 154"/>
        <xdr:cNvSpPr/>
      </xdr:nvSpPr>
      <xdr:spPr>
        <a:xfrm>
          <a:off x="4064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22031</xdr:rowOff>
    </xdr:from>
    <xdr:ext cx="736600" cy="259045"/>
    <xdr:sp macro="" textlink="">
      <xdr:nvSpPr>
        <xdr:cNvPr id="156" name="テキスト ボックス 155"/>
        <xdr:cNvSpPr txBox="1"/>
      </xdr:nvSpPr>
      <xdr:spPr>
        <a:xfrm>
          <a:off x="3733800" y="996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154094</xdr:rowOff>
    </xdr:from>
    <xdr:to>
      <xdr:col>15</xdr:col>
      <xdr:colOff>133350</xdr:colOff>
      <xdr:row>60</xdr:row>
      <xdr:rowOff>84244</xdr:rowOff>
    </xdr:to>
    <xdr:sp macro="" textlink="">
      <xdr:nvSpPr>
        <xdr:cNvPr id="157" name="楕円 156"/>
        <xdr:cNvSpPr/>
      </xdr:nvSpPr>
      <xdr:spPr>
        <a:xfrm>
          <a:off x="3175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94421</xdr:rowOff>
    </xdr:from>
    <xdr:ext cx="762000" cy="259045"/>
    <xdr:sp macro="" textlink="">
      <xdr:nvSpPr>
        <xdr:cNvPr id="158" name="テキスト ボックス 157"/>
        <xdr:cNvSpPr txBox="1"/>
      </xdr:nvSpPr>
      <xdr:spPr>
        <a:xfrm>
          <a:off x="2844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143087</xdr:rowOff>
    </xdr:from>
    <xdr:to>
      <xdr:col>11</xdr:col>
      <xdr:colOff>82550</xdr:colOff>
      <xdr:row>58</xdr:row>
      <xdr:rowOff>73237</xdr:rowOff>
    </xdr:to>
    <xdr:sp macro="" textlink="">
      <xdr:nvSpPr>
        <xdr:cNvPr id="159" name="楕円 158"/>
        <xdr:cNvSpPr/>
      </xdr:nvSpPr>
      <xdr:spPr>
        <a:xfrm>
          <a:off x="2286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83414</xdr:rowOff>
    </xdr:from>
    <xdr:ext cx="762000" cy="259045"/>
    <xdr:sp macro="" textlink="">
      <xdr:nvSpPr>
        <xdr:cNvPr id="160" name="テキスト ボックス 159"/>
        <xdr:cNvSpPr txBox="1"/>
      </xdr:nvSpPr>
      <xdr:spPr>
        <a:xfrm>
          <a:off x="1955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61" name="楕円 160"/>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62" name="テキスト ボックス 161"/>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人事院勧告に基づく給与改定に加え、物価高騰の影響に伴い光熱水費や委託料が増となったことにより、人口１人当たりの人件費・物件費等決算額は、前年度比で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8,364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208,740</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9,911</a:t>
          </a:r>
          <a:r>
            <a:rPr kumimoji="1" lang="ja-JP" altLang="en-US" sz="1300">
              <a:latin typeface="ＭＳ Ｐゴシック" panose="020B0600070205080204" pitchFamily="50" charset="-128"/>
              <a:ea typeface="ＭＳ Ｐゴシック" panose="020B0600070205080204" pitchFamily="50" charset="-128"/>
            </a:rPr>
            <a:t>円下回っているが、依然として全国平均・茨城県平均を上回る水準となっている。今後は、民間への外部委託や指定管理者制度の導入等による人件費の削減や、公共施設の整理統合等に伴う管理運営費の抑制により、一層のコスト低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135164</xdr:rowOff>
    </xdr:from>
    <xdr:to>
      <xdr:col>23</xdr:col>
      <xdr:colOff>133350</xdr:colOff>
      <xdr:row>84</xdr:row>
      <xdr:rowOff>4079</xdr:rowOff>
    </xdr:to>
    <xdr:cxnSp macro="">
      <xdr:nvCxnSpPr>
        <xdr:cNvPr id="195" name="直線コネクタ 194"/>
        <xdr:cNvCxnSpPr/>
      </xdr:nvCxnSpPr>
      <xdr:spPr>
        <a:xfrm>
          <a:off x="4114800" y="14365514"/>
          <a:ext cx="8382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34880</xdr:rowOff>
    </xdr:from>
    <xdr:to>
      <xdr:col>19</xdr:col>
      <xdr:colOff>133350</xdr:colOff>
      <xdr:row>83</xdr:row>
      <xdr:rowOff>135164</xdr:rowOff>
    </xdr:to>
    <xdr:cxnSp macro="">
      <xdr:nvCxnSpPr>
        <xdr:cNvPr id="198" name="直線コネクタ 197"/>
        <xdr:cNvCxnSpPr/>
      </xdr:nvCxnSpPr>
      <xdr:spPr>
        <a:xfrm>
          <a:off x="3225800" y="14265230"/>
          <a:ext cx="889000" cy="10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166077</xdr:rowOff>
    </xdr:from>
    <xdr:to>
      <xdr:col>15</xdr:col>
      <xdr:colOff>82550</xdr:colOff>
      <xdr:row>83</xdr:row>
      <xdr:rowOff>34880</xdr:rowOff>
    </xdr:to>
    <xdr:cxnSp macro="">
      <xdr:nvCxnSpPr>
        <xdr:cNvPr id="201" name="直線コネクタ 200"/>
        <xdr:cNvCxnSpPr/>
      </xdr:nvCxnSpPr>
      <xdr:spPr>
        <a:xfrm>
          <a:off x="2336800" y="14224977"/>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166077</xdr:rowOff>
    </xdr:from>
    <xdr:to>
      <xdr:col>11</xdr:col>
      <xdr:colOff>31750</xdr:colOff>
      <xdr:row>83</xdr:row>
      <xdr:rowOff>9838</xdr:rowOff>
    </xdr:to>
    <xdr:cxnSp macro="">
      <xdr:nvCxnSpPr>
        <xdr:cNvPr id="204" name="直線コネクタ 203"/>
        <xdr:cNvCxnSpPr/>
      </xdr:nvCxnSpPr>
      <xdr:spPr>
        <a:xfrm flipV="1">
          <a:off x="1447800" y="14224977"/>
          <a:ext cx="889000" cy="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8" name="テキスト ボックス 207"/>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124729</xdr:rowOff>
    </xdr:from>
    <xdr:to>
      <xdr:col>23</xdr:col>
      <xdr:colOff>184150</xdr:colOff>
      <xdr:row>84</xdr:row>
      <xdr:rowOff>54879</xdr:rowOff>
    </xdr:to>
    <xdr:sp macro="" textlink="">
      <xdr:nvSpPr>
        <xdr:cNvPr id="214" name="楕円 213"/>
        <xdr:cNvSpPr/>
      </xdr:nvSpPr>
      <xdr:spPr>
        <a:xfrm>
          <a:off x="4902200" y="143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141256</xdr:rowOff>
    </xdr:from>
    <xdr:ext cx="762000" cy="259045"/>
    <xdr:sp macro="" textlink="">
      <xdr:nvSpPr>
        <xdr:cNvPr id="215" name="人件費・物件費等の状況該当値テキスト"/>
        <xdr:cNvSpPr txBox="1"/>
      </xdr:nvSpPr>
      <xdr:spPr>
        <a:xfrm>
          <a:off x="5041900" y="142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84364</xdr:rowOff>
    </xdr:from>
    <xdr:to>
      <xdr:col>19</xdr:col>
      <xdr:colOff>184150</xdr:colOff>
      <xdr:row>84</xdr:row>
      <xdr:rowOff>14514</xdr:rowOff>
    </xdr:to>
    <xdr:sp macro="" textlink="">
      <xdr:nvSpPr>
        <xdr:cNvPr id="216" name="楕円 215"/>
        <xdr:cNvSpPr/>
      </xdr:nvSpPr>
      <xdr:spPr>
        <a:xfrm>
          <a:off x="4064000" y="1431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24691</xdr:rowOff>
    </xdr:from>
    <xdr:ext cx="736600" cy="259045"/>
    <xdr:sp macro="" textlink="">
      <xdr:nvSpPr>
        <xdr:cNvPr id="217" name="テキスト ボックス 216"/>
        <xdr:cNvSpPr txBox="1"/>
      </xdr:nvSpPr>
      <xdr:spPr>
        <a:xfrm>
          <a:off x="3733800" y="1408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155530</xdr:rowOff>
    </xdr:from>
    <xdr:to>
      <xdr:col>15</xdr:col>
      <xdr:colOff>133350</xdr:colOff>
      <xdr:row>83</xdr:row>
      <xdr:rowOff>85680</xdr:rowOff>
    </xdr:to>
    <xdr:sp macro="" textlink="">
      <xdr:nvSpPr>
        <xdr:cNvPr id="218" name="楕円 217"/>
        <xdr:cNvSpPr/>
      </xdr:nvSpPr>
      <xdr:spPr>
        <a:xfrm>
          <a:off x="3175000" y="142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95857</xdr:rowOff>
    </xdr:from>
    <xdr:ext cx="762000" cy="259045"/>
    <xdr:sp macro="" textlink="">
      <xdr:nvSpPr>
        <xdr:cNvPr id="219" name="テキスト ボックス 218"/>
        <xdr:cNvSpPr txBox="1"/>
      </xdr:nvSpPr>
      <xdr:spPr>
        <a:xfrm>
          <a:off x="2844800" y="1398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115277</xdr:rowOff>
    </xdr:from>
    <xdr:to>
      <xdr:col>11</xdr:col>
      <xdr:colOff>82550</xdr:colOff>
      <xdr:row>83</xdr:row>
      <xdr:rowOff>45427</xdr:rowOff>
    </xdr:to>
    <xdr:sp macro="" textlink="">
      <xdr:nvSpPr>
        <xdr:cNvPr id="220" name="楕円 219"/>
        <xdr:cNvSpPr/>
      </xdr:nvSpPr>
      <xdr:spPr>
        <a:xfrm>
          <a:off x="2286000" y="141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55604</xdr:rowOff>
    </xdr:from>
    <xdr:ext cx="762000" cy="259045"/>
    <xdr:sp macro="" textlink="">
      <xdr:nvSpPr>
        <xdr:cNvPr id="221" name="テキスト ボックス 220"/>
        <xdr:cNvSpPr txBox="1"/>
      </xdr:nvSpPr>
      <xdr:spPr>
        <a:xfrm>
          <a:off x="1955800" y="1394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130488</xdr:rowOff>
    </xdr:from>
    <xdr:to>
      <xdr:col>7</xdr:col>
      <xdr:colOff>31750</xdr:colOff>
      <xdr:row>83</xdr:row>
      <xdr:rowOff>60638</xdr:rowOff>
    </xdr:to>
    <xdr:sp macro="" textlink="">
      <xdr:nvSpPr>
        <xdr:cNvPr id="222" name="楕円 221"/>
        <xdr:cNvSpPr/>
      </xdr:nvSpPr>
      <xdr:spPr>
        <a:xfrm>
          <a:off x="1397000" y="141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70815</xdr:rowOff>
    </xdr:from>
    <xdr:ext cx="762000" cy="259045"/>
    <xdr:sp macro="" textlink="">
      <xdr:nvSpPr>
        <xdr:cNvPr id="223" name="テキスト ボックス 222"/>
        <xdr:cNvSpPr txBox="1"/>
      </xdr:nvSpPr>
      <xdr:spPr>
        <a:xfrm>
          <a:off x="1066800" y="1395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ポイント上回っているが、全国市平均を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ポイント下回っている結果となた。引き続き安定した職員構成の確保、計画的な人員管理の推進及び</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の推進に伴う行政サービスの効率化に継続的に取り組み、適正な給与水準の確保に努めていく。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80011</xdr:rowOff>
    </xdr:to>
    <xdr:cxnSp macro="">
      <xdr:nvCxnSpPr>
        <xdr:cNvPr id="255" name="直線コネクタ 254"/>
        <xdr:cNvCxnSpPr/>
      </xdr:nvCxnSpPr>
      <xdr:spPr>
        <a:xfrm>
          <a:off x="16179800" y="146291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86</xdr:row>
      <xdr:rowOff>53339</xdr:rowOff>
    </xdr:to>
    <xdr:cxnSp macro="">
      <xdr:nvCxnSpPr>
        <xdr:cNvPr id="258" name="直線コネクタ 257"/>
        <xdr:cNvCxnSpPr/>
      </xdr:nvCxnSpPr>
      <xdr:spPr>
        <a:xfrm flipV="1">
          <a:off x="15290800" y="14629130"/>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86</xdr:row>
      <xdr:rowOff>53339</xdr:rowOff>
    </xdr:to>
    <xdr:cxnSp macro="">
      <xdr:nvCxnSpPr>
        <xdr:cNvPr id="261" name="直線コネクタ 260"/>
        <xdr:cNvCxnSpPr/>
      </xdr:nvCxnSpPr>
      <xdr:spPr>
        <a:xfrm>
          <a:off x="14401800" y="146773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53339</xdr:rowOff>
    </xdr:to>
    <xdr:cxnSp macro="">
      <xdr:nvCxnSpPr>
        <xdr:cNvPr id="264" name="直線コネクタ 263"/>
        <xdr:cNvCxnSpPr/>
      </xdr:nvCxnSpPr>
      <xdr:spPr>
        <a:xfrm flipV="1">
          <a:off x="13512800" y="146773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4" name="楕円 273"/>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5" name="給与水準   （国との比較）該当値テキスト"/>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6" name="楕円 275"/>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77" name="テキスト ボックス 276"/>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8" name="楕円 277"/>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79" name="テキスト ボックス 278"/>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53339</xdr:rowOff>
    </xdr:from>
    <xdr:to>
      <xdr:col>68</xdr:col>
      <xdr:colOff>203200</xdr:colOff>
      <xdr:row>85</xdr:row>
      <xdr:rowOff>154939</xdr:rowOff>
    </xdr:to>
    <xdr:sp macro="" textlink="">
      <xdr:nvSpPr>
        <xdr:cNvPr id="280" name="楕円 279"/>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81" name="テキスト ボックス 280"/>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2" name="楕円 281"/>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3" name="テキスト ボックス 282"/>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年の合併当初から職員数の削減を継続的に行ってきたことにより、人口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8.73</a:t>
          </a:r>
          <a:r>
            <a:rPr kumimoji="1" lang="ja-JP" altLang="en-US" sz="1300">
              <a:latin typeface="ＭＳ Ｐゴシック" panose="020B0600070205080204" pitchFamily="50" charset="-128"/>
              <a:ea typeface="ＭＳ Ｐゴシック" panose="020B0600070205080204" pitchFamily="50" charset="-128"/>
            </a:rPr>
            <a:t>人となった。令和４年度から５年間の第４次行方市職員定員適正化計画においては、令和６年度職員数を、公営企業関係職員を含め</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人としていたが、現状の職員数は</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人となっており、計画値を大きく下回っている。今後も民間委託の推進や会計年度任用職員制度を活用しながら、職員数の適正化を図っていく。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111578</xdr:rowOff>
    </xdr:from>
    <xdr:to>
      <xdr:col>81</xdr:col>
      <xdr:colOff>44450</xdr:colOff>
      <xdr:row>60</xdr:row>
      <xdr:rowOff>116749</xdr:rowOff>
    </xdr:to>
    <xdr:cxnSp macro="">
      <xdr:nvCxnSpPr>
        <xdr:cNvPr id="320" name="直線コネクタ 319"/>
        <xdr:cNvCxnSpPr/>
      </xdr:nvCxnSpPr>
      <xdr:spPr>
        <a:xfrm>
          <a:off x="16179800" y="10398578"/>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111578</xdr:rowOff>
    </xdr:to>
    <xdr:cxnSp macro="">
      <xdr:nvCxnSpPr>
        <xdr:cNvPr id="323" name="直線コネクタ 322"/>
        <xdr:cNvCxnSpPr/>
      </xdr:nvCxnSpPr>
      <xdr:spPr>
        <a:xfrm>
          <a:off x="15290800" y="1037789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90896</xdr:rowOff>
    </xdr:from>
    <xdr:to>
      <xdr:col>72</xdr:col>
      <xdr:colOff>203200</xdr:colOff>
      <xdr:row>60</xdr:row>
      <xdr:rowOff>113302</xdr:rowOff>
    </xdr:to>
    <xdr:cxnSp macro="">
      <xdr:nvCxnSpPr>
        <xdr:cNvPr id="326" name="直線コネクタ 325"/>
        <xdr:cNvCxnSpPr/>
      </xdr:nvCxnSpPr>
      <xdr:spPr>
        <a:xfrm flipV="1">
          <a:off x="14401800" y="10377896"/>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77107</xdr:rowOff>
    </xdr:from>
    <xdr:to>
      <xdr:col>68</xdr:col>
      <xdr:colOff>152400</xdr:colOff>
      <xdr:row>60</xdr:row>
      <xdr:rowOff>113302</xdr:rowOff>
    </xdr:to>
    <xdr:cxnSp macro="">
      <xdr:nvCxnSpPr>
        <xdr:cNvPr id="329" name="直線コネクタ 328"/>
        <xdr:cNvCxnSpPr/>
      </xdr:nvCxnSpPr>
      <xdr:spPr>
        <a:xfrm>
          <a:off x="13512800" y="1036410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39" name="楕円 338"/>
        <xdr:cNvSpPr/>
      </xdr:nvSpPr>
      <xdr:spPr>
        <a:xfrm>
          <a:off x="169672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82476</xdr:rowOff>
    </xdr:from>
    <xdr:ext cx="762000" cy="259045"/>
    <xdr:sp macro="" textlink="">
      <xdr:nvSpPr>
        <xdr:cNvPr id="340" name="定員管理の状況該当値テキスト"/>
        <xdr:cNvSpPr txBox="1"/>
      </xdr:nvSpPr>
      <xdr:spPr>
        <a:xfrm>
          <a:off x="17106900" y="1019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60778</xdr:rowOff>
    </xdr:from>
    <xdr:to>
      <xdr:col>77</xdr:col>
      <xdr:colOff>95250</xdr:colOff>
      <xdr:row>60</xdr:row>
      <xdr:rowOff>162378</xdr:rowOff>
    </xdr:to>
    <xdr:sp macro="" textlink="">
      <xdr:nvSpPr>
        <xdr:cNvPr id="341" name="楕円 340"/>
        <xdr:cNvSpPr/>
      </xdr:nvSpPr>
      <xdr:spPr>
        <a:xfrm>
          <a:off x="16129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1105</xdr:rowOff>
    </xdr:from>
    <xdr:ext cx="736600" cy="259045"/>
    <xdr:sp macro="" textlink="">
      <xdr:nvSpPr>
        <xdr:cNvPr id="342" name="テキスト ボックス 341"/>
        <xdr:cNvSpPr txBox="1"/>
      </xdr:nvSpPr>
      <xdr:spPr>
        <a:xfrm>
          <a:off x="15798800" y="1011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43" name="楕円 342"/>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151873</xdr:rowOff>
    </xdr:from>
    <xdr:ext cx="762000" cy="259045"/>
    <xdr:sp macro="" textlink="">
      <xdr:nvSpPr>
        <xdr:cNvPr id="344" name="テキスト ボックス 343"/>
        <xdr:cNvSpPr txBox="1"/>
      </xdr:nvSpPr>
      <xdr:spPr>
        <a:xfrm>
          <a:off x="14909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62502</xdr:rowOff>
    </xdr:from>
    <xdr:to>
      <xdr:col>68</xdr:col>
      <xdr:colOff>203200</xdr:colOff>
      <xdr:row>60</xdr:row>
      <xdr:rowOff>164102</xdr:rowOff>
    </xdr:to>
    <xdr:sp macro="" textlink="">
      <xdr:nvSpPr>
        <xdr:cNvPr id="345" name="楕円 344"/>
        <xdr:cNvSpPr/>
      </xdr:nvSpPr>
      <xdr:spPr>
        <a:xfrm>
          <a:off x="143510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2829</xdr:rowOff>
    </xdr:from>
    <xdr:ext cx="762000" cy="259045"/>
    <xdr:sp macro="" textlink="">
      <xdr:nvSpPr>
        <xdr:cNvPr id="346" name="テキスト ボックス 345"/>
        <xdr:cNvSpPr txBox="1"/>
      </xdr:nvSpPr>
      <xdr:spPr>
        <a:xfrm>
          <a:off x="14020800" y="1011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26307</xdr:rowOff>
    </xdr:from>
    <xdr:to>
      <xdr:col>64</xdr:col>
      <xdr:colOff>152400</xdr:colOff>
      <xdr:row>60</xdr:row>
      <xdr:rowOff>127907</xdr:rowOff>
    </xdr:to>
    <xdr:sp macro="" textlink="">
      <xdr:nvSpPr>
        <xdr:cNvPr id="347" name="楕円 346"/>
        <xdr:cNvSpPr/>
      </xdr:nvSpPr>
      <xdr:spPr>
        <a:xfrm>
          <a:off x="13462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138084</xdr:rowOff>
    </xdr:from>
    <xdr:ext cx="762000" cy="259045"/>
    <xdr:sp macro="" textlink="">
      <xdr:nvSpPr>
        <xdr:cNvPr id="348" name="テキスト ボックス 347"/>
        <xdr:cNvSpPr txBox="1"/>
      </xdr:nvSpPr>
      <xdr:spPr>
        <a:xfrm>
          <a:off x="13131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一般会計における地方債元利償還金と公営企業会計における地方債償還に対する繰入金の減の影響で、実質公債費比率は前年度比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下回っている。今後、東関道水戸線開通に伴う地域振興施設の整備等により公債費が増加することが見込まれることから、地方債を財源とする事業の実施については、交付税措置のある有利な地方債の借入や事業の必要性、事業費の精査により、実質公債費比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70455</xdr:rowOff>
    </xdr:to>
    <xdr:cxnSp macro="">
      <xdr:nvCxnSpPr>
        <xdr:cNvPr id="384" name="直線コネクタ 383"/>
        <xdr:cNvCxnSpPr/>
      </xdr:nvCxnSpPr>
      <xdr:spPr>
        <a:xfrm flipV="1">
          <a:off x="16179800" y="70654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93435</xdr:rowOff>
    </xdr:to>
    <xdr:cxnSp macro="">
      <xdr:nvCxnSpPr>
        <xdr:cNvPr id="387" name="直線コネクタ 386"/>
        <xdr:cNvCxnSpPr/>
      </xdr:nvCxnSpPr>
      <xdr:spPr>
        <a:xfrm flipV="1">
          <a:off x="15290800" y="70999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93435</xdr:rowOff>
    </xdr:to>
    <xdr:cxnSp macro="">
      <xdr:nvCxnSpPr>
        <xdr:cNvPr id="390" name="直線コネクタ 389"/>
        <xdr:cNvCxnSpPr/>
      </xdr:nvCxnSpPr>
      <xdr:spPr>
        <a:xfrm>
          <a:off x="14401800" y="70769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47474</xdr:rowOff>
    </xdr:to>
    <xdr:cxnSp macro="">
      <xdr:nvCxnSpPr>
        <xdr:cNvPr id="393" name="直線コネクタ 392"/>
        <xdr:cNvCxnSpPr/>
      </xdr:nvCxnSpPr>
      <xdr:spPr>
        <a:xfrm>
          <a:off x="13512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3" name="楕円 402"/>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4"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5" name="楕円 404"/>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406" name="テキスト ボックス 405"/>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07" name="楕円 406"/>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08" name="テキスト ボックス 407"/>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09" name="楕円 408"/>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108451</xdr:rowOff>
    </xdr:from>
    <xdr:ext cx="762000" cy="259045"/>
    <xdr:sp macro="" textlink="">
      <xdr:nvSpPr>
        <xdr:cNvPr id="410" name="テキスト ボックス 409"/>
        <xdr:cNvSpPr txBox="1"/>
      </xdr:nvSpPr>
      <xdr:spPr>
        <a:xfrm>
          <a:off x="14020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1" name="楕円 410"/>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412" name="テキスト ボックス 411"/>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一般会計における地方債残高の減や公営企業会計における地方債繰入見込額の減、公共施設整備基金の充当可能基金の増等の要因で、将来負担比率は</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％と前年度を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下回ったが、類似団体平均と比較すると依然として高い数値となっている。地方債残高については、学校統廃合終了後の起債抑制に伴い減少しているが、今後、東関道水戸線開通に伴う地域振興施設の整備を計画していることから、その他公共施設の大規模改修については、公共施設等総合管理計画に基づき、優先順位を見極めながら行うこととし、財政の健全化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56303</xdr:rowOff>
    </xdr:from>
    <xdr:to>
      <xdr:col>81</xdr:col>
      <xdr:colOff>44450</xdr:colOff>
      <xdr:row>15</xdr:row>
      <xdr:rowOff>130034</xdr:rowOff>
    </xdr:to>
    <xdr:cxnSp macro="">
      <xdr:nvCxnSpPr>
        <xdr:cNvPr id="446" name="直線コネクタ 445"/>
        <xdr:cNvCxnSpPr/>
      </xdr:nvCxnSpPr>
      <xdr:spPr>
        <a:xfrm flipV="1">
          <a:off x="16179800" y="2628053"/>
          <a:ext cx="838200" cy="7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130034</xdr:rowOff>
    </xdr:from>
    <xdr:to>
      <xdr:col>77</xdr:col>
      <xdr:colOff>44450</xdr:colOff>
      <xdr:row>16</xdr:row>
      <xdr:rowOff>110067</xdr:rowOff>
    </xdr:to>
    <xdr:cxnSp macro="">
      <xdr:nvCxnSpPr>
        <xdr:cNvPr id="449" name="直線コネクタ 448"/>
        <xdr:cNvCxnSpPr/>
      </xdr:nvCxnSpPr>
      <xdr:spPr>
        <a:xfrm flipV="1">
          <a:off x="15290800" y="2701784"/>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110067</xdr:rowOff>
    </xdr:from>
    <xdr:to>
      <xdr:col>72</xdr:col>
      <xdr:colOff>203200</xdr:colOff>
      <xdr:row>17</xdr:row>
      <xdr:rowOff>63288</xdr:rowOff>
    </xdr:to>
    <xdr:cxnSp macro="">
      <xdr:nvCxnSpPr>
        <xdr:cNvPr id="452" name="直線コネクタ 451"/>
        <xdr:cNvCxnSpPr/>
      </xdr:nvCxnSpPr>
      <xdr:spPr>
        <a:xfrm flipV="1">
          <a:off x="14401800" y="285326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63288</xdr:rowOff>
    </xdr:from>
    <xdr:to>
      <xdr:col>68</xdr:col>
      <xdr:colOff>152400</xdr:colOff>
      <xdr:row>19</xdr:row>
      <xdr:rowOff>28716</xdr:rowOff>
    </xdr:to>
    <xdr:cxnSp macro="">
      <xdr:nvCxnSpPr>
        <xdr:cNvPr id="455" name="直線コネクタ 454"/>
        <xdr:cNvCxnSpPr/>
      </xdr:nvCxnSpPr>
      <xdr:spPr>
        <a:xfrm flipV="1">
          <a:off x="13512800" y="2977938"/>
          <a:ext cx="8890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8" name="フローチャート: 判断 457"/>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9" name="テキスト ボックス 458"/>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65" name="楕円 464"/>
        <xdr:cNvSpPr/>
      </xdr:nvSpPr>
      <xdr:spPr>
        <a:xfrm>
          <a:off x="169672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149030</xdr:rowOff>
    </xdr:from>
    <xdr:ext cx="762000" cy="259045"/>
    <xdr:sp macro="" textlink="">
      <xdr:nvSpPr>
        <xdr:cNvPr id="466" name="将来負担の状況該当値テキスト"/>
        <xdr:cNvSpPr txBox="1"/>
      </xdr:nvSpPr>
      <xdr:spPr>
        <a:xfrm>
          <a:off x="17106900" y="254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79234</xdr:rowOff>
    </xdr:from>
    <xdr:to>
      <xdr:col>77</xdr:col>
      <xdr:colOff>95250</xdr:colOff>
      <xdr:row>16</xdr:row>
      <xdr:rowOff>9384</xdr:rowOff>
    </xdr:to>
    <xdr:sp macro="" textlink="">
      <xdr:nvSpPr>
        <xdr:cNvPr id="467" name="楕円 466"/>
        <xdr:cNvSpPr/>
      </xdr:nvSpPr>
      <xdr:spPr>
        <a:xfrm>
          <a:off x="16129000" y="2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165611</xdr:rowOff>
    </xdr:from>
    <xdr:ext cx="736600" cy="259045"/>
    <xdr:sp macro="" textlink="">
      <xdr:nvSpPr>
        <xdr:cNvPr id="468" name="テキスト ボックス 467"/>
        <xdr:cNvSpPr txBox="1"/>
      </xdr:nvSpPr>
      <xdr:spPr>
        <a:xfrm>
          <a:off x="15798800" y="273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59267</xdr:rowOff>
    </xdr:from>
    <xdr:to>
      <xdr:col>73</xdr:col>
      <xdr:colOff>44450</xdr:colOff>
      <xdr:row>16</xdr:row>
      <xdr:rowOff>160867</xdr:rowOff>
    </xdr:to>
    <xdr:sp macro="" textlink="">
      <xdr:nvSpPr>
        <xdr:cNvPr id="469" name="楕円 468"/>
        <xdr:cNvSpPr/>
      </xdr:nvSpPr>
      <xdr:spPr>
        <a:xfrm>
          <a:off x="15240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145644</xdr:rowOff>
    </xdr:from>
    <xdr:ext cx="762000" cy="259045"/>
    <xdr:sp macro="" textlink="">
      <xdr:nvSpPr>
        <xdr:cNvPr id="470" name="テキスト ボックス 469"/>
        <xdr:cNvSpPr txBox="1"/>
      </xdr:nvSpPr>
      <xdr:spPr>
        <a:xfrm>
          <a:off x="14909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12488</xdr:rowOff>
    </xdr:from>
    <xdr:to>
      <xdr:col>68</xdr:col>
      <xdr:colOff>203200</xdr:colOff>
      <xdr:row>17</xdr:row>
      <xdr:rowOff>114088</xdr:rowOff>
    </xdr:to>
    <xdr:sp macro="" textlink="">
      <xdr:nvSpPr>
        <xdr:cNvPr id="471" name="楕円 470"/>
        <xdr:cNvSpPr/>
      </xdr:nvSpPr>
      <xdr:spPr>
        <a:xfrm>
          <a:off x="14351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98865</xdr:rowOff>
    </xdr:from>
    <xdr:ext cx="762000" cy="259045"/>
    <xdr:sp macro="" textlink="">
      <xdr:nvSpPr>
        <xdr:cNvPr id="472" name="テキスト ボックス 471"/>
        <xdr:cNvSpPr txBox="1"/>
      </xdr:nvSpPr>
      <xdr:spPr>
        <a:xfrm>
          <a:off x="14020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149366</xdr:rowOff>
    </xdr:from>
    <xdr:to>
      <xdr:col>64</xdr:col>
      <xdr:colOff>152400</xdr:colOff>
      <xdr:row>19</xdr:row>
      <xdr:rowOff>79516</xdr:rowOff>
    </xdr:to>
    <xdr:sp macro="" textlink="">
      <xdr:nvSpPr>
        <xdr:cNvPr id="473" name="楕円 472"/>
        <xdr:cNvSpPr/>
      </xdr:nvSpPr>
      <xdr:spPr>
        <a:xfrm>
          <a:off x="13462000" y="32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64293</xdr:rowOff>
    </xdr:from>
    <xdr:ext cx="762000" cy="259045"/>
    <xdr:sp macro="" textlink="">
      <xdr:nvSpPr>
        <xdr:cNvPr id="474" name="テキスト ボックス 473"/>
        <xdr:cNvSpPr txBox="1"/>
      </xdr:nvSpPr>
      <xdr:spPr>
        <a:xfrm>
          <a:off x="13131800" y="33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人事院勧告に基づく給与等の見直し等の影響により、人件費は前年度比で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％増加したが、類似団体平均を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下回る数値となっている。今後は、行方市職員定員適正化計画に基づき職員数の適正化を図るとともに、行政運営の効率化や民間委託の推進、会計年度任用職員の配置を進めながら、更なる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62992</xdr:rowOff>
    </xdr:from>
    <xdr:to>
      <xdr:col>24</xdr:col>
      <xdr:colOff>25400</xdr:colOff>
      <xdr:row>35</xdr:row>
      <xdr:rowOff>1270</xdr:rowOff>
    </xdr:to>
    <xdr:cxnSp macro="">
      <xdr:nvCxnSpPr>
        <xdr:cNvPr id="64" name="直線コネクタ 63"/>
        <xdr:cNvCxnSpPr/>
      </xdr:nvCxnSpPr>
      <xdr:spPr>
        <a:xfrm>
          <a:off x="3987800" y="58922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62992</xdr:rowOff>
    </xdr:to>
    <xdr:cxnSp macro="">
      <xdr:nvCxnSpPr>
        <xdr:cNvPr id="67" name="直線コネクタ 66"/>
        <xdr:cNvCxnSpPr/>
      </xdr:nvCxnSpPr>
      <xdr:spPr>
        <a:xfrm>
          <a:off x="3098800" y="5864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53848</xdr:rowOff>
    </xdr:to>
    <xdr:cxnSp macro="">
      <xdr:nvCxnSpPr>
        <xdr:cNvPr id="70" name="直線コネクタ 69"/>
        <xdr:cNvCxnSpPr/>
      </xdr:nvCxnSpPr>
      <xdr:spPr>
        <a:xfrm flipV="1">
          <a:off x="2209800" y="5864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53848</xdr:rowOff>
    </xdr:from>
    <xdr:to>
      <xdr:col>11</xdr:col>
      <xdr:colOff>9525</xdr:colOff>
      <xdr:row>34</xdr:row>
      <xdr:rowOff>108712</xdr:rowOff>
    </xdr:to>
    <xdr:cxnSp macro="">
      <xdr:nvCxnSpPr>
        <xdr:cNvPr id="73" name="直線コネクタ 72"/>
        <xdr:cNvCxnSpPr/>
      </xdr:nvCxnSpPr>
      <xdr:spPr>
        <a:xfrm flipV="1">
          <a:off x="1320800" y="5883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4"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xdr:rowOff>
    </xdr:from>
    <xdr:to>
      <xdr:col>20</xdr:col>
      <xdr:colOff>38100</xdr:colOff>
      <xdr:row>34</xdr:row>
      <xdr:rowOff>113792</xdr:rowOff>
    </xdr:to>
    <xdr:sp macro="" textlink="">
      <xdr:nvSpPr>
        <xdr:cNvPr id="85" name="楕円 84"/>
        <xdr:cNvSpPr/>
      </xdr:nvSpPr>
      <xdr:spPr>
        <a:xfrm>
          <a:off x="3937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123969</xdr:rowOff>
    </xdr:from>
    <xdr:ext cx="736600" cy="259045"/>
    <xdr:sp macro="" textlink="">
      <xdr:nvSpPr>
        <xdr:cNvPr id="86" name="テキスト ボックス 85"/>
        <xdr:cNvSpPr txBox="1"/>
      </xdr:nvSpPr>
      <xdr:spPr>
        <a:xfrm>
          <a:off x="3606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7" name="楕円 86"/>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88" name="テキスト ボックス 87"/>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xdr:rowOff>
    </xdr:from>
    <xdr:to>
      <xdr:col>11</xdr:col>
      <xdr:colOff>60325</xdr:colOff>
      <xdr:row>34</xdr:row>
      <xdr:rowOff>104648</xdr:rowOff>
    </xdr:to>
    <xdr:sp macro="" textlink="">
      <xdr:nvSpPr>
        <xdr:cNvPr id="89" name="楕円 88"/>
        <xdr:cNvSpPr/>
      </xdr:nvSpPr>
      <xdr:spPr>
        <a:xfrm>
          <a:off x="2159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114825</xdr:rowOff>
    </xdr:from>
    <xdr:ext cx="762000" cy="259045"/>
    <xdr:sp macro="" textlink="">
      <xdr:nvSpPr>
        <xdr:cNvPr id="90" name="テキスト ボックス 89"/>
        <xdr:cNvSpPr txBox="1"/>
      </xdr:nvSpPr>
      <xdr:spPr>
        <a:xfrm>
          <a:off x="1828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xdr:cNvSpPr/>
      </xdr:nvSpPr>
      <xdr:spPr>
        <a:xfrm>
          <a:off x="1270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169689</xdr:rowOff>
    </xdr:from>
    <xdr:ext cx="762000" cy="259045"/>
    <xdr:sp macro="" textlink="">
      <xdr:nvSpPr>
        <xdr:cNvPr id="92" name="テキスト ボックス 91"/>
        <xdr:cNvSpPr txBox="1"/>
      </xdr:nvSpPr>
      <xdr:spPr>
        <a:xfrm>
          <a:off x="939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回る結果となった。増加の主な要因は、物価高騰に伴う光熱水費や委託料の上昇に伴うものであり、今後も同様の要因により物件費の上昇が見込まれる。また、公共施設の保有面積が多いことも物件費が高水準にある要因の一つであることから、公共施設の整理統合等に伴う運営管理コストの縮減により、物件費の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18</xdr:row>
      <xdr:rowOff>39914</xdr:rowOff>
    </xdr:to>
    <xdr:cxnSp macro="">
      <xdr:nvCxnSpPr>
        <xdr:cNvPr id="127" name="直線コネクタ 126"/>
        <xdr:cNvCxnSpPr/>
      </xdr:nvCxnSpPr>
      <xdr:spPr>
        <a:xfrm>
          <a:off x="15671800" y="29191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80736</xdr:rowOff>
    </xdr:to>
    <xdr:cxnSp macro="">
      <xdr:nvCxnSpPr>
        <xdr:cNvPr id="130" name="直線コネクタ 129"/>
        <xdr:cNvCxnSpPr/>
      </xdr:nvCxnSpPr>
      <xdr:spPr>
        <a:xfrm flipV="1">
          <a:off x="14782800" y="29191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162379</xdr:rowOff>
    </xdr:from>
    <xdr:to>
      <xdr:col>73</xdr:col>
      <xdr:colOff>180975</xdr:colOff>
      <xdr:row>17</xdr:row>
      <xdr:rowOff>80736</xdr:rowOff>
    </xdr:to>
    <xdr:cxnSp macro="">
      <xdr:nvCxnSpPr>
        <xdr:cNvPr id="133" name="直線コネクタ 132"/>
        <xdr:cNvCxnSpPr/>
      </xdr:nvCxnSpPr>
      <xdr:spPr>
        <a:xfrm>
          <a:off x="13893800" y="273412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121557</xdr:rowOff>
    </xdr:to>
    <xdr:cxnSp macro="">
      <xdr:nvCxnSpPr>
        <xdr:cNvPr id="136" name="直線コネクタ 135"/>
        <xdr:cNvCxnSpPr/>
      </xdr:nvCxnSpPr>
      <xdr:spPr>
        <a:xfrm flipV="1">
          <a:off x="13004800" y="2734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6" name="楕円 145"/>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7"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48" name="楕円 147"/>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49" name="テキスト ボックス 148"/>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0" name="楕円 149"/>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1" name="テキスト ボックス 150"/>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2" name="楕円 151"/>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53" name="テキスト ボックス 152"/>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4" name="楕円 153"/>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5" name="テキスト ボックス 154"/>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生活保護費や障害者福祉サービス給付費等が増となっているものの、扶助費の割合は前年度と同水準の</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る数値となった。今後も、少子高齢化に伴う社会保障及び社会福祉費の増加により、扶助費が増加することが見込まれることから、国の制度に基づかない独自加算や市単独事業の見直しを進めていくことで、同程度の水準を維持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151493</xdr:rowOff>
    </xdr:to>
    <xdr:cxnSp macro="">
      <xdr:nvCxnSpPr>
        <xdr:cNvPr id="190" name="直線コネクタ 189"/>
        <xdr:cNvCxnSpPr/>
      </xdr:nvCxnSpPr>
      <xdr:spPr>
        <a:xfrm>
          <a:off x="3987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151493</xdr:rowOff>
    </xdr:to>
    <xdr:cxnSp macro="">
      <xdr:nvCxnSpPr>
        <xdr:cNvPr id="193" name="直線コネクタ 192"/>
        <xdr:cNvCxnSpPr/>
      </xdr:nvCxnSpPr>
      <xdr:spPr>
        <a:xfrm>
          <a:off x="3098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6" name="直線コネクタ 195"/>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135165</xdr:rowOff>
    </xdr:to>
    <xdr:cxnSp macro="">
      <xdr:nvCxnSpPr>
        <xdr:cNvPr id="199" name="直線コネクタ 198"/>
        <xdr:cNvCxnSpPr/>
      </xdr:nvCxnSpPr>
      <xdr:spPr>
        <a:xfrm flipV="1">
          <a:off x="1320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5" name="楕円 214"/>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6" name="テキスト ボックス 215"/>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る結果となった。国民健康保険や介護保険等の特別会計への繰出金の減が比率の減少の主な要因となっている。今後も、国民健康保険特別会計や介護保険特別会計においては、保険料等の適正化等による財政健全化を図り、一般会計からの繰出金について負担の軽減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29028</xdr:rowOff>
    </xdr:to>
    <xdr:cxnSp macro="">
      <xdr:nvCxnSpPr>
        <xdr:cNvPr id="253" name="直線コネクタ 252"/>
        <xdr:cNvCxnSpPr/>
      </xdr:nvCxnSpPr>
      <xdr:spPr>
        <a:xfrm flipV="1">
          <a:off x="15671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29028</xdr:rowOff>
    </xdr:to>
    <xdr:cxnSp macro="">
      <xdr:nvCxnSpPr>
        <xdr:cNvPr id="256" name="直線コネクタ 255"/>
        <xdr:cNvCxnSpPr/>
      </xdr:nvCxnSpPr>
      <xdr:spPr>
        <a:xfrm>
          <a:off x="14782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37193</xdr:rowOff>
    </xdr:from>
    <xdr:to>
      <xdr:col>73</xdr:col>
      <xdr:colOff>180975</xdr:colOff>
      <xdr:row>55</xdr:row>
      <xdr:rowOff>151493</xdr:rowOff>
    </xdr:to>
    <xdr:cxnSp macro="">
      <xdr:nvCxnSpPr>
        <xdr:cNvPr id="259" name="直線コネクタ 258"/>
        <xdr:cNvCxnSpPr/>
      </xdr:nvCxnSpPr>
      <xdr:spPr>
        <a:xfrm>
          <a:off x="13893800" y="94669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37193</xdr:rowOff>
    </xdr:from>
    <xdr:to>
      <xdr:col>69</xdr:col>
      <xdr:colOff>92075</xdr:colOff>
      <xdr:row>56</xdr:row>
      <xdr:rowOff>45357</xdr:rowOff>
    </xdr:to>
    <xdr:cxnSp macro="">
      <xdr:nvCxnSpPr>
        <xdr:cNvPr id="262" name="直線コネクタ 261"/>
        <xdr:cNvCxnSpPr/>
      </xdr:nvCxnSpPr>
      <xdr:spPr>
        <a:xfrm flipV="1">
          <a:off x="13004800" y="94669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2" name="楕円 271"/>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3" name="その他該当値テキスト"/>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149678</xdr:rowOff>
    </xdr:from>
    <xdr:to>
      <xdr:col>78</xdr:col>
      <xdr:colOff>120650</xdr:colOff>
      <xdr:row>56</xdr:row>
      <xdr:rowOff>79828</xdr:rowOff>
    </xdr:to>
    <xdr:sp macro="" textlink="">
      <xdr:nvSpPr>
        <xdr:cNvPr id="274" name="楕円 273"/>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90005</xdr:rowOff>
    </xdr:from>
    <xdr:ext cx="736600" cy="259045"/>
    <xdr:sp macro="" textlink="">
      <xdr:nvSpPr>
        <xdr:cNvPr id="275" name="テキスト ボックス 274"/>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6" name="楕円 275"/>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7" name="テキスト ボックス 276"/>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157843</xdr:rowOff>
    </xdr:from>
    <xdr:to>
      <xdr:col>69</xdr:col>
      <xdr:colOff>142875</xdr:colOff>
      <xdr:row>55</xdr:row>
      <xdr:rowOff>87993</xdr:rowOff>
    </xdr:to>
    <xdr:sp macro="" textlink="">
      <xdr:nvSpPr>
        <xdr:cNvPr id="278" name="楕円 277"/>
        <xdr:cNvSpPr/>
      </xdr:nvSpPr>
      <xdr:spPr>
        <a:xfrm>
          <a:off x="13843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98170</xdr:rowOff>
    </xdr:from>
    <xdr:ext cx="762000" cy="259045"/>
    <xdr:sp macro="" textlink="">
      <xdr:nvSpPr>
        <xdr:cNvPr id="279" name="テキスト ボックス 278"/>
        <xdr:cNvSpPr txBox="1"/>
      </xdr:nvSpPr>
      <xdr:spPr>
        <a:xfrm>
          <a:off x="13512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0" name="楕円 279"/>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1" name="テキスト ボックス 280"/>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下水道事業会計補助金等の減に伴い、前年度より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下回る結果となった。今後は、下水道事業会計等の公営企業会計や鹿行広域事務組合等の事務団体については、人件費の改定等に伴い補助金の増加が見込まれる。公営企業会計については、経費の節減や料金の値上げによる健全化に努めるとともに、一般会計においては、市単独事業や財政援助団体への補助金の見直しに積極的に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46990</xdr:rowOff>
    </xdr:to>
    <xdr:cxnSp macro="">
      <xdr:nvCxnSpPr>
        <xdr:cNvPr id="314" name="直線コネクタ 313"/>
        <xdr:cNvCxnSpPr/>
      </xdr:nvCxnSpPr>
      <xdr:spPr>
        <a:xfrm flipV="1">
          <a:off x="15671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54610</xdr:rowOff>
    </xdr:to>
    <xdr:cxnSp macro="">
      <xdr:nvCxnSpPr>
        <xdr:cNvPr id="317" name="直線コネクタ 316"/>
        <xdr:cNvCxnSpPr/>
      </xdr:nvCxnSpPr>
      <xdr:spPr>
        <a:xfrm flipV="1">
          <a:off x="14782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54610</xdr:rowOff>
    </xdr:to>
    <xdr:cxnSp macro="">
      <xdr:nvCxnSpPr>
        <xdr:cNvPr id="320" name="直線コネクタ 319"/>
        <xdr:cNvCxnSpPr/>
      </xdr:nvCxnSpPr>
      <xdr:spPr>
        <a:xfrm>
          <a:off x="13893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92710</xdr:rowOff>
    </xdr:to>
    <xdr:cxnSp macro="">
      <xdr:nvCxnSpPr>
        <xdr:cNvPr id="323" name="直線コネクタ 322"/>
        <xdr:cNvCxnSpPr/>
      </xdr:nvCxnSpPr>
      <xdr:spPr>
        <a:xfrm flipV="1">
          <a:off x="13004800" y="635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3" name="楕円 332"/>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4"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5" name="楕円 334"/>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6" name="テキスト ボックス 335"/>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xdr:rowOff>
    </xdr:from>
    <xdr:to>
      <xdr:col>74</xdr:col>
      <xdr:colOff>31750</xdr:colOff>
      <xdr:row>37</xdr:row>
      <xdr:rowOff>105410</xdr:rowOff>
    </xdr:to>
    <xdr:sp macro="" textlink="">
      <xdr:nvSpPr>
        <xdr:cNvPr id="337" name="楕円 336"/>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38" name="テキスト ボックス 337"/>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39" name="楕円 338"/>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40" name="テキスト ボックス 339"/>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41" name="楕円 340"/>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42" name="テキスト ボックス 341"/>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学校統廃合終了後の起債抑制の成果により、公債費は前年度比で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％減少し、類似団体平均と比べると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下回る結果となった。今後は東関道水戸線開通に伴う地域振興施設の整備等により公債費が増加することが見込まれることから、事業費の精査や国県交付金、基金等他の財源の活用等を図り、公債費の抑制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168148</xdr:rowOff>
    </xdr:to>
    <xdr:cxnSp macro="">
      <xdr:nvCxnSpPr>
        <xdr:cNvPr id="373" name="直線コネクタ 372"/>
        <xdr:cNvCxnSpPr/>
      </xdr:nvCxnSpPr>
      <xdr:spPr>
        <a:xfrm flipV="1">
          <a:off x="3987800" y="1307947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69850</xdr:rowOff>
    </xdr:to>
    <xdr:cxnSp macro="">
      <xdr:nvCxnSpPr>
        <xdr:cNvPr id="376" name="直線コネクタ 375"/>
        <xdr:cNvCxnSpPr/>
      </xdr:nvCxnSpPr>
      <xdr:spPr>
        <a:xfrm flipV="1">
          <a:off x="3098800" y="13198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69850</xdr:rowOff>
    </xdr:to>
    <xdr:cxnSp macro="">
      <xdr:nvCxnSpPr>
        <xdr:cNvPr id="379" name="直線コネクタ 378"/>
        <xdr:cNvCxnSpPr/>
      </xdr:nvCxnSpPr>
      <xdr:spPr>
        <a:xfrm>
          <a:off x="2209800" y="13207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69850</xdr:rowOff>
    </xdr:to>
    <xdr:cxnSp macro="">
      <xdr:nvCxnSpPr>
        <xdr:cNvPr id="382" name="直線コネクタ 381"/>
        <xdr:cNvCxnSpPr/>
      </xdr:nvCxnSpPr>
      <xdr:spPr>
        <a:xfrm flipV="1">
          <a:off x="1320800" y="13207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92" name="楕円 391"/>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93"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4" name="楕円 393"/>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5" name="テキスト ボックス 394"/>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6" name="楕円 395"/>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7" name="テキスト ボックス 396"/>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8" name="楕円 397"/>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9" name="テキスト ボックス 398"/>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0" name="楕円 399"/>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1" name="テキスト ボックス 400"/>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％上昇し、類似団体平均を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る結果となった。今後も職員定員適正化計画に基づく職員数の適正化、行政改革の推進、財政援助団体への補助金の見直し等を行うことで、経費節減を行い、類似団体平均を上回らないよう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98425</xdr:rowOff>
    </xdr:from>
    <xdr:to>
      <xdr:col>82</xdr:col>
      <xdr:colOff>107950</xdr:colOff>
      <xdr:row>75</xdr:row>
      <xdr:rowOff>18415</xdr:rowOff>
    </xdr:to>
    <xdr:cxnSp macro="">
      <xdr:nvCxnSpPr>
        <xdr:cNvPr id="430" name="直線コネクタ 429"/>
        <xdr:cNvCxnSpPr/>
      </xdr:nvCxnSpPr>
      <xdr:spPr>
        <a:xfrm>
          <a:off x="15671800" y="127857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145432</xdr:rowOff>
    </xdr:from>
    <xdr:ext cx="762000" cy="259045"/>
    <xdr:sp macro="" textlink="">
      <xdr:nvSpPr>
        <xdr:cNvPr id="431" name="公債費以外平均値テキスト"/>
        <xdr:cNvSpPr txBox="1"/>
      </xdr:nvSpPr>
      <xdr:spPr>
        <a:xfrm>
          <a:off x="16598900" y="12832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98425</xdr:rowOff>
    </xdr:from>
    <xdr:to>
      <xdr:col>78</xdr:col>
      <xdr:colOff>69850</xdr:colOff>
      <xdr:row>74</xdr:row>
      <xdr:rowOff>104140</xdr:rowOff>
    </xdr:to>
    <xdr:cxnSp macro="">
      <xdr:nvCxnSpPr>
        <xdr:cNvPr id="433" name="直線コネクタ 432"/>
        <xdr:cNvCxnSpPr/>
      </xdr:nvCxnSpPr>
      <xdr:spPr>
        <a:xfrm flipV="1">
          <a:off x="14782800" y="127857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36847</xdr:rowOff>
    </xdr:from>
    <xdr:ext cx="736600" cy="259045"/>
    <xdr:sp macro="" textlink="">
      <xdr:nvSpPr>
        <xdr:cNvPr id="435" name="テキスト ボックス 434"/>
        <xdr:cNvSpPr txBox="1"/>
      </xdr:nvSpPr>
      <xdr:spPr>
        <a:xfrm>
          <a:off x="15290800" y="128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64135</xdr:rowOff>
    </xdr:from>
    <xdr:to>
      <xdr:col>73</xdr:col>
      <xdr:colOff>180975</xdr:colOff>
      <xdr:row>74</xdr:row>
      <xdr:rowOff>104140</xdr:rowOff>
    </xdr:to>
    <xdr:cxnSp macro="">
      <xdr:nvCxnSpPr>
        <xdr:cNvPr id="436" name="直線コネクタ 435"/>
        <xdr:cNvCxnSpPr/>
      </xdr:nvCxnSpPr>
      <xdr:spPr>
        <a:xfrm>
          <a:off x="13893800" y="1257998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2557</xdr:rowOff>
    </xdr:from>
    <xdr:ext cx="762000" cy="259045"/>
    <xdr:sp macro="" textlink="">
      <xdr:nvSpPr>
        <xdr:cNvPr id="438" name="テキスト ボックス 437"/>
        <xdr:cNvSpPr txBox="1"/>
      </xdr:nvSpPr>
      <xdr:spPr>
        <a:xfrm>
          <a:off x="14401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64135</xdr:rowOff>
    </xdr:from>
    <xdr:to>
      <xdr:col>69</xdr:col>
      <xdr:colOff>92075</xdr:colOff>
      <xdr:row>74</xdr:row>
      <xdr:rowOff>132715</xdr:rowOff>
    </xdr:to>
    <xdr:cxnSp macro="">
      <xdr:nvCxnSpPr>
        <xdr:cNvPr id="439" name="直線コネクタ 438"/>
        <xdr:cNvCxnSpPr/>
      </xdr:nvCxnSpPr>
      <xdr:spPr>
        <a:xfrm flipV="1">
          <a:off x="13004800" y="1257998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162577</xdr:rowOff>
    </xdr:from>
    <xdr:ext cx="762000" cy="259045"/>
    <xdr:sp macro="" textlink="">
      <xdr:nvSpPr>
        <xdr:cNvPr id="441" name="テキスト ボックス 440"/>
        <xdr:cNvSpPr txBox="1"/>
      </xdr:nvSpPr>
      <xdr:spPr>
        <a:xfrm>
          <a:off x="13512800" y="1267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31132</xdr:rowOff>
    </xdr:from>
    <xdr:ext cx="762000" cy="259045"/>
    <xdr:sp macro="" textlink="">
      <xdr:nvSpPr>
        <xdr:cNvPr id="443" name="テキスト ボックス 442"/>
        <xdr:cNvSpPr txBox="1"/>
      </xdr:nvSpPr>
      <xdr:spPr>
        <a:xfrm>
          <a:off x="12623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139065</xdr:rowOff>
    </xdr:from>
    <xdr:to>
      <xdr:col>82</xdr:col>
      <xdr:colOff>158750</xdr:colOff>
      <xdr:row>75</xdr:row>
      <xdr:rowOff>69215</xdr:rowOff>
    </xdr:to>
    <xdr:sp macro="" textlink="">
      <xdr:nvSpPr>
        <xdr:cNvPr id="449" name="楕円 448"/>
        <xdr:cNvSpPr/>
      </xdr:nvSpPr>
      <xdr:spPr>
        <a:xfrm>
          <a:off x="164592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155592</xdr:rowOff>
    </xdr:from>
    <xdr:ext cx="762000" cy="259045"/>
    <xdr:sp macro="" textlink="">
      <xdr:nvSpPr>
        <xdr:cNvPr id="450" name="公債費以外該当値テキスト"/>
        <xdr:cNvSpPr txBox="1"/>
      </xdr:nvSpPr>
      <xdr:spPr>
        <a:xfrm>
          <a:off x="16598900" y="126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47625</xdr:rowOff>
    </xdr:from>
    <xdr:to>
      <xdr:col>78</xdr:col>
      <xdr:colOff>120650</xdr:colOff>
      <xdr:row>74</xdr:row>
      <xdr:rowOff>149225</xdr:rowOff>
    </xdr:to>
    <xdr:sp macro="" textlink="">
      <xdr:nvSpPr>
        <xdr:cNvPr id="451" name="楕円 450"/>
        <xdr:cNvSpPr/>
      </xdr:nvSpPr>
      <xdr:spPr>
        <a:xfrm>
          <a:off x="15621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159402</xdr:rowOff>
    </xdr:from>
    <xdr:ext cx="736600" cy="259045"/>
    <xdr:sp macro="" textlink="">
      <xdr:nvSpPr>
        <xdr:cNvPr id="452" name="テキスト ボックス 451"/>
        <xdr:cNvSpPr txBox="1"/>
      </xdr:nvSpPr>
      <xdr:spPr>
        <a:xfrm>
          <a:off x="15290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3" name="楕円 452"/>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4" name="テキスト ボックス 453"/>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xdr:rowOff>
    </xdr:from>
    <xdr:to>
      <xdr:col>69</xdr:col>
      <xdr:colOff>142875</xdr:colOff>
      <xdr:row>73</xdr:row>
      <xdr:rowOff>114935</xdr:rowOff>
    </xdr:to>
    <xdr:sp macro="" textlink="">
      <xdr:nvSpPr>
        <xdr:cNvPr id="455" name="楕円 454"/>
        <xdr:cNvSpPr/>
      </xdr:nvSpPr>
      <xdr:spPr>
        <a:xfrm>
          <a:off x="13843000" y="125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125112</xdr:rowOff>
    </xdr:from>
    <xdr:ext cx="762000" cy="259045"/>
    <xdr:sp macro="" textlink="">
      <xdr:nvSpPr>
        <xdr:cNvPr id="456" name="テキスト ボックス 455"/>
        <xdr:cNvSpPr txBox="1"/>
      </xdr:nvSpPr>
      <xdr:spPr>
        <a:xfrm>
          <a:off x="13512800" y="122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81915</xdr:rowOff>
    </xdr:from>
    <xdr:to>
      <xdr:col>65</xdr:col>
      <xdr:colOff>53975</xdr:colOff>
      <xdr:row>75</xdr:row>
      <xdr:rowOff>12065</xdr:rowOff>
    </xdr:to>
    <xdr:sp macro="" textlink="">
      <xdr:nvSpPr>
        <xdr:cNvPr id="457" name="楕円 456"/>
        <xdr:cNvSpPr/>
      </xdr:nvSpPr>
      <xdr:spPr>
        <a:xfrm>
          <a:off x="12954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22242</xdr:rowOff>
    </xdr:from>
    <xdr:ext cx="762000" cy="259045"/>
    <xdr:sp macro="" textlink="">
      <xdr:nvSpPr>
        <xdr:cNvPr id="458" name="テキスト ボックス 457"/>
        <xdr:cNvSpPr txBox="1"/>
      </xdr:nvSpPr>
      <xdr:spPr>
        <a:xfrm>
          <a:off x="12623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49924</xdr:rowOff>
    </xdr:from>
    <xdr:to>
      <xdr:col>29</xdr:col>
      <xdr:colOff>127000</xdr:colOff>
      <xdr:row>18</xdr:row>
      <xdr:rowOff>163538</xdr:rowOff>
    </xdr:to>
    <xdr:cxnSp macro="">
      <xdr:nvCxnSpPr>
        <xdr:cNvPr id="52" name="直線コネクタ 51"/>
        <xdr:cNvCxnSpPr/>
      </xdr:nvCxnSpPr>
      <xdr:spPr bwMode="auto">
        <a:xfrm flipV="1">
          <a:off x="5003800" y="3183649"/>
          <a:ext cx="647700" cy="113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163538</xdr:rowOff>
    </xdr:from>
    <xdr:to>
      <xdr:col>26</xdr:col>
      <xdr:colOff>50800</xdr:colOff>
      <xdr:row>19</xdr:row>
      <xdr:rowOff>75674</xdr:rowOff>
    </xdr:to>
    <xdr:cxnSp macro="">
      <xdr:nvCxnSpPr>
        <xdr:cNvPr id="55" name="直線コネクタ 54"/>
        <xdr:cNvCxnSpPr/>
      </xdr:nvCxnSpPr>
      <xdr:spPr bwMode="auto">
        <a:xfrm flipV="1">
          <a:off x="4305300" y="3297263"/>
          <a:ext cx="698500" cy="83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15634</xdr:rowOff>
    </xdr:from>
    <xdr:to>
      <xdr:col>22</xdr:col>
      <xdr:colOff>114300</xdr:colOff>
      <xdr:row>19</xdr:row>
      <xdr:rowOff>75674</xdr:rowOff>
    </xdr:to>
    <xdr:cxnSp macro="">
      <xdr:nvCxnSpPr>
        <xdr:cNvPr id="58" name="直線コネクタ 57"/>
        <xdr:cNvCxnSpPr/>
      </xdr:nvCxnSpPr>
      <xdr:spPr bwMode="auto">
        <a:xfrm>
          <a:off x="3606800" y="3320809"/>
          <a:ext cx="698500" cy="60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15634</xdr:rowOff>
    </xdr:from>
    <xdr:to>
      <xdr:col>18</xdr:col>
      <xdr:colOff>177800</xdr:colOff>
      <xdr:row>19</xdr:row>
      <xdr:rowOff>44372</xdr:rowOff>
    </xdr:to>
    <xdr:cxnSp macro="">
      <xdr:nvCxnSpPr>
        <xdr:cNvPr id="61" name="直線コネクタ 60"/>
        <xdr:cNvCxnSpPr/>
      </xdr:nvCxnSpPr>
      <xdr:spPr bwMode="auto">
        <a:xfrm flipV="1">
          <a:off x="2908300" y="3320809"/>
          <a:ext cx="698500" cy="2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161944</xdr:rowOff>
    </xdr:from>
    <xdr:ext cx="762000" cy="259045"/>
    <xdr:sp macro="" textlink="">
      <xdr:nvSpPr>
        <xdr:cNvPr id="65" name="テキスト ボックス 64"/>
        <xdr:cNvSpPr txBox="1"/>
      </xdr:nvSpPr>
      <xdr:spPr>
        <a:xfrm>
          <a:off x="2527300" y="2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170574</xdr:rowOff>
    </xdr:from>
    <xdr:to>
      <xdr:col>29</xdr:col>
      <xdr:colOff>177800</xdr:colOff>
      <xdr:row>18</xdr:row>
      <xdr:rowOff>100724</xdr:rowOff>
    </xdr:to>
    <xdr:sp macro="" textlink="">
      <xdr:nvSpPr>
        <xdr:cNvPr id="71" name="楕円 70"/>
        <xdr:cNvSpPr/>
      </xdr:nvSpPr>
      <xdr:spPr bwMode="auto">
        <a:xfrm>
          <a:off x="5600700" y="313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142651</xdr:rowOff>
    </xdr:from>
    <xdr:ext cx="762000" cy="259045"/>
    <xdr:sp macro="" textlink="">
      <xdr:nvSpPr>
        <xdr:cNvPr id="72" name="人口1人当たり決算額の推移該当値テキスト130"/>
        <xdr:cNvSpPr txBox="1"/>
      </xdr:nvSpPr>
      <xdr:spPr>
        <a:xfrm>
          <a:off x="5740400" y="310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112738</xdr:rowOff>
    </xdr:from>
    <xdr:to>
      <xdr:col>26</xdr:col>
      <xdr:colOff>101600</xdr:colOff>
      <xdr:row>19</xdr:row>
      <xdr:rowOff>42888</xdr:rowOff>
    </xdr:to>
    <xdr:sp macro="" textlink="">
      <xdr:nvSpPr>
        <xdr:cNvPr id="73" name="楕円 72"/>
        <xdr:cNvSpPr/>
      </xdr:nvSpPr>
      <xdr:spPr bwMode="auto">
        <a:xfrm>
          <a:off x="4953000" y="3246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27665</xdr:rowOff>
    </xdr:from>
    <xdr:ext cx="736600" cy="259045"/>
    <xdr:sp macro="" textlink="">
      <xdr:nvSpPr>
        <xdr:cNvPr id="74" name="テキスト ボックス 73"/>
        <xdr:cNvSpPr txBox="1"/>
      </xdr:nvSpPr>
      <xdr:spPr>
        <a:xfrm>
          <a:off x="4622800" y="333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24874</xdr:rowOff>
    </xdr:from>
    <xdr:to>
      <xdr:col>22</xdr:col>
      <xdr:colOff>165100</xdr:colOff>
      <xdr:row>19</xdr:row>
      <xdr:rowOff>126474</xdr:rowOff>
    </xdr:to>
    <xdr:sp macro="" textlink="">
      <xdr:nvSpPr>
        <xdr:cNvPr id="75" name="楕円 74"/>
        <xdr:cNvSpPr/>
      </xdr:nvSpPr>
      <xdr:spPr bwMode="auto">
        <a:xfrm>
          <a:off x="4254500" y="3330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111251</xdr:rowOff>
    </xdr:from>
    <xdr:ext cx="762000" cy="259045"/>
    <xdr:sp macro="" textlink="">
      <xdr:nvSpPr>
        <xdr:cNvPr id="76" name="テキスト ボックス 75"/>
        <xdr:cNvSpPr txBox="1"/>
      </xdr:nvSpPr>
      <xdr:spPr>
        <a:xfrm>
          <a:off x="3924300" y="341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136284</xdr:rowOff>
    </xdr:from>
    <xdr:to>
      <xdr:col>19</xdr:col>
      <xdr:colOff>38100</xdr:colOff>
      <xdr:row>19</xdr:row>
      <xdr:rowOff>66434</xdr:rowOff>
    </xdr:to>
    <xdr:sp macro="" textlink="">
      <xdr:nvSpPr>
        <xdr:cNvPr id="77" name="楕円 76"/>
        <xdr:cNvSpPr/>
      </xdr:nvSpPr>
      <xdr:spPr bwMode="auto">
        <a:xfrm>
          <a:off x="3556000" y="3270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51211</xdr:rowOff>
    </xdr:from>
    <xdr:ext cx="762000" cy="259045"/>
    <xdr:sp macro="" textlink="">
      <xdr:nvSpPr>
        <xdr:cNvPr id="78" name="テキスト ボックス 77"/>
        <xdr:cNvSpPr txBox="1"/>
      </xdr:nvSpPr>
      <xdr:spPr>
        <a:xfrm>
          <a:off x="3225800" y="335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165022</xdr:rowOff>
    </xdr:from>
    <xdr:to>
      <xdr:col>15</xdr:col>
      <xdr:colOff>101600</xdr:colOff>
      <xdr:row>19</xdr:row>
      <xdr:rowOff>95172</xdr:rowOff>
    </xdr:to>
    <xdr:sp macro="" textlink="">
      <xdr:nvSpPr>
        <xdr:cNvPr id="79" name="楕円 78"/>
        <xdr:cNvSpPr/>
      </xdr:nvSpPr>
      <xdr:spPr bwMode="auto">
        <a:xfrm>
          <a:off x="2857500" y="3298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79949</xdr:rowOff>
    </xdr:from>
    <xdr:ext cx="762000" cy="259045"/>
    <xdr:sp macro="" textlink="">
      <xdr:nvSpPr>
        <xdr:cNvPr id="80" name="テキスト ボックス 79"/>
        <xdr:cNvSpPr txBox="1"/>
      </xdr:nvSpPr>
      <xdr:spPr>
        <a:xfrm>
          <a:off x="2527300" y="338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8683</xdr:rowOff>
    </xdr:from>
    <xdr:to>
      <xdr:col>29</xdr:col>
      <xdr:colOff>127000</xdr:colOff>
      <xdr:row>37</xdr:row>
      <xdr:rowOff>58812</xdr:rowOff>
    </xdr:to>
    <xdr:cxnSp macro="">
      <xdr:nvCxnSpPr>
        <xdr:cNvPr id="117" name="直線コネクタ 116"/>
        <xdr:cNvCxnSpPr/>
      </xdr:nvCxnSpPr>
      <xdr:spPr bwMode="auto">
        <a:xfrm>
          <a:off x="5003800" y="7133383"/>
          <a:ext cx="647700" cy="5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146659</xdr:rowOff>
    </xdr:from>
    <xdr:to>
      <xdr:col>26</xdr:col>
      <xdr:colOff>50800</xdr:colOff>
      <xdr:row>37</xdr:row>
      <xdr:rowOff>8683</xdr:rowOff>
    </xdr:to>
    <xdr:cxnSp macro="">
      <xdr:nvCxnSpPr>
        <xdr:cNvPr id="120" name="直線コネクタ 119"/>
        <xdr:cNvCxnSpPr/>
      </xdr:nvCxnSpPr>
      <xdr:spPr bwMode="auto">
        <a:xfrm>
          <a:off x="4305300" y="7099909"/>
          <a:ext cx="698500" cy="33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146659</xdr:rowOff>
    </xdr:from>
    <xdr:to>
      <xdr:col>22</xdr:col>
      <xdr:colOff>114300</xdr:colOff>
      <xdr:row>37</xdr:row>
      <xdr:rowOff>7834</xdr:rowOff>
    </xdr:to>
    <xdr:cxnSp macro="">
      <xdr:nvCxnSpPr>
        <xdr:cNvPr id="123" name="直線コネクタ 122"/>
        <xdr:cNvCxnSpPr/>
      </xdr:nvCxnSpPr>
      <xdr:spPr bwMode="auto">
        <a:xfrm flipV="1">
          <a:off x="3606800" y="7099909"/>
          <a:ext cx="698500" cy="32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7834</xdr:rowOff>
    </xdr:from>
    <xdr:to>
      <xdr:col>18</xdr:col>
      <xdr:colOff>177800</xdr:colOff>
      <xdr:row>37</xdr:row>
      <xdr:rowOff>11753</xdr:rowOff>
    </xdr:to>
    <xdr:cxnSp macro="">
      <xdr:nvCxnSpPr>
        <xdr:cNvPr id="126" name="直線コネクタ 125"/>
        <xdr:cNvCxnSpPr/>
      </xdr:nvCxnSpPr>
      <xdr:spPr bwMode="auto">
        <a:xfrm flipV="1">
          <a:off x="2908300" y="7132534"/>
          <a:ext cx="698500" cy="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8012</xdr:rowOff>
    </xdr:from>
    <xdr:to>
      <xdr:col>29</xdr:col>
      <xdr:colOff>177800</xdr:colOff>
      <xdr:row>37</xdr:row>
      <xdr:rowOff>109612</xdr:rowOff>
    </xdr:to>
    <xdr:sp macro="" textlink="">
      <xdr:nvSpPr>
        <xdr:cNvPr id="136" name="楕円 135"/>
        <xdr:cNvSpPr/>
      </xdr:nvSpPr>
      <xdr:spPr bwMode="auto">
        <a:xfrm>
          <a:off x="5600700" y="7132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151539</xdr:rowOff>
    </xdr:from>
    <xdr:ext cx="762000" cy="259045"/>
    <xdr:sp macro="" textlink="">
      <xdr:nvSpPr>
        <xdr:cNvPr id="137" name="人口1人当たり決算額の推移該当値テキスト445"/>
        <xdr:cNvSpPr txBox="1"/>
      </xdr:nvSpPr>
      <xdr:spPr>
        <a:xfrm>
          <a:off x="5740400" y="71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129333</xdr:rowOff>
    </xdr:from>
    <xdr:to>
      <xdr:col>26</xdr:col>
      <xdr:colOff>101600</xdr:colOff>
      <xdr:row>37</xdr:row>
      <xdr:rowOff>59483</xdr:rowOff>
    </xdr:to>
    <xdr:sp macro="" textlink="">
      <xdr:nvSpPr>
        <xdr:cNvPr id="138" name="楕円 137"/>
        <xdr:cNvSpPr/>
      </xdr:nvSpPr>
      <xdr:spPr bwMode="auto">
        <a:xfrm>
          <a:off x="4953000" y="708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44260</xdr:rowOff>
    </xdr:from>
    <xdr:ext cx="736600" cy="259045"/>
    <xdr:sp macro="" textlink="">
      <xdr:nvSpPr>
        <xdr:cNvPr id="139" name="テキスト ボックス 138"/>
        <xdr:cNvSpPr txBox="1"/>
      </xdr:nvSpPr>
      <xdr:spPr>
        <a:xfrm>
          <a:off x="4622800" y="716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95859</xdr:rowOff>
    </xdr:from>
    <xdr:to>
      <xdr:col>22</xdr:col>
      <xdr:colOff>165100</xdr:colOff>
      <xdr:row>37</xdr:row>
      <xdr:rowOff>26009</xdr:rowOff>
    </xdr:to>
    <xdr:sp macro="" textlink="">
      <xdr:nvSpPr>
        <xdr:cNvPr id="140" name="楕円 139"/>
        <xdr:cNvSpPr/>
      </xdr:nvSpPr>
      <xdr:spPr bwMode="auto">
        <a:xfrm>
          <a:off x="4254500" y="704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207636</xdr:rowOff>
    </xdr:from>
    <xdr:ext cx="762000" cy="259045"/>
    <xdr:sp macro="" textlink="">
      <xdr:nvSpPr>
        <xdr:cNvPr id="141" name="テキスト ボックス 140"/>
        <xdr:cNvSpPr txBox="1"/>
      </xdr:nvSpPr>
      <xdr:spPr>
        <a:xfrm>
          <a:off x="3924300" y="68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128484</xdr:rowOff>
    </xdr:from>
    <xdr:to>
      <xdr:col>19</xdr:col>
      <xdr:colOff>38100</xdr:colOff>
      <xdr:row>37</xdr:row>
      <xdr:rowOff>58634</xdr:rowOff>
    </xdr:to>
    <xdr:sp macro="" textlink="">
      <xdr:nvSpPr>
        <xdr:cNvPr id="142" name="楕円 141"/>
        <xdr:cNvSpPr/>
      </xdr:nvSpPr>
      <xdr:spPr bwMode="auto">
        <a:xfrm>
          <a:off x="3556000" y="708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240261</xdr:rowOff>
    </xdr:from>
    <xdr:ext cx="762000" cy="259045"/>
    <xdr:sp macro="" textlink="">
      <xdr:nvSpPr>
        <xdr:cNvPr id="143" name="テキスト ボックス 142"/>
        <xdr:cNvSpPr txBox="1"/>
      </xdr:nvSpPr>
      <xdr:spPr>
        <a:xfrm>
          <a:off x="3225800" y="685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132403</xdr:rowOff>
    </xdr:from>
    <xdr:to>
      <xdr:col>15</xdr:col>
      <xdr:colOff>101600</xdr:colOff>
      <xdr:row>37</xdr:row>
      <xdr:rowOff>62553</xdr:rowOff>
    </xdr:to>
    <xdr:sp macro="" textlink="">
      <xdr:nvSpPr>
        <xdr:cNvPr id="144" name="楕円 143"/>
        <xdr:cNvSpPr/>
      </xdr:nvSpPr>
      <xdr:spPr bwMode="auto">
        <a:xfrm>
          <a:off x="2857500" y="708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244180</xdr:rowOff>
    </xdr:from>
    <xdr:ext cx="762000" cy="259045"/>
    <xdr:sp macro="" textlink="">
      <xdr:nvSpPr>
        <xdr:cNvPr id="145" name="テキスト ボックス 144"/>
        <xdr:cNvSpPr txBox="1"/>
      </xdr:nvSpPr>
      <xdr:spPr>
        <a:xfrm>
          <a:off x="2527300" y="685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37643</xdr:rowOff>
    </xdr:from>
    <xdr:to>
      <xdr:col>24</xdr:col>
      <xdr:colOff>63500</xdr:colOff>
      <xdr:row>37</xdr:row>
      <xdr:rowOff>120421</xdr:rowOff>
    </xdr:to>
    <xdr:cxnSp macro="">
      <xdr:nvCxnSpPr>
        <xdr:cNvPr id="61" name="直線コネクタ 60"/>
        <xdr:cNvCxnSpPr/>
      </xdr:nvCxnSpPr>
      <xdr:spPr>
        <a:xfrm flipV="1">
          <a:off x="3797300" y="6381293"/>
          <a:ext cx="838200" cy="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120421</xdr:rowOff>
    </xdr:from>
    <xdr:to>
      <xdr:col>19</xdr:col>
      <xdr:colOff>177800</xdr:colOff>
      <xdr:row>37</xdr:row>
      <xdr:rowOff>153353</xdr:rowOff>
    </xdr:to>
    <xdr:cxnSp macro="">
      <xdr:nvCxnSpPr>
        <xdr:cNvPr id="64" name="直線コネクタ 63"/>
        <xdr:cNvCxnSpPr/>
      </xdr:nvCxnSpPr>
      <xdr:spPr>
        <a:xfrm flipV="1">
          <a:off x="2908300" y="6464071"/>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113017</xdr:rowOff>
    </xdr:from>
    <xdr:to>
      <xdr:col>15</xdr:col>
      <xdr:colOff>50800</xdr:colOff>
      <xdr:row>37</xdr:row>
      <xdr:rowOff>153353</xdr:rowOff>
    </xdr:to>
    <xdr:cxnSp macro="">
      <xdr:nvCxnSpPr>
        <xdr:cNvPr id="67" name="直線コネクタ 66"/>
        <xdr:cNvCxnSpPr/>
      </xdr:nvCxnSpPr>
      <xdr:spPr>
        <a:xfrm>
          <a:off x="2019300" y="6456667"/>
          <a:ext cx="889000" cy="4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113017</xdr:rowOff>
    </xdr:from>
    <xdr:to>
      <xdr:col>10</xdr:col>
      <xdr:colOff>114300</xdr:colOff>
      <xdr:row>38</xdr:row>
      <xdr:rowOff>19380</xdr:rowOff>
    </xdr:to>
    <xdr:cxnSp macro="">
      <xdr:nvCxnSpPr>
        <xdr:cNvPr id="70" name="直線コネクタ 69"/>
        <xdr:cNvCxnSpPr/>
      </xdr:nvCxnSpPr>
      <xdr:spPr>
        <a:xfrm flipV="1">
          <a:off x="1130300" y="6456667"/>
          <a:ext cx="889000" cy="7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158293</xdr:rowOff>
    </xdr:from>
    <xdr:to>
      <xdr:col>24</xdr:col>
      <xdr:colOff>114300</xdr:colOff>
      <xdr:row>37</xdr:row>
      <xdr:rowOff>88443</xdr:rowOff>
    </xdr:to>
    <xdr:sp macro="" textlink="">
      <xdr:nvSpPr>
        <xdr:cNvPr id="80" name="楕円 79"/>
        <xdr:cNvSpPr/>
      </xdr:nvSpPr>
      <xdr:spPr>
        <a:xfrm>
          <a:off x="4584700" y="63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136720</xdr:rowOff>
    </xdr:from>
    <xdr:ext cx="534377" cy="259045"/>
    <xdr:sp macro="" textlink="">
      <xdr:nvSpPr>
        <xdr:cNvPr id="81" name="人件費該当値テキスト"/>
        <xdr:cNvSpPr txBox="1"/>
      </xdr:nvSpPr>
      <xdr:spPr>
        <a:xfrm>
          <a:off x="4686300" y="63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69621</xdr:rowOff>
    </xdr:from>
    <xdr:to>
      <xdr:col>20</xdr:col>
      <xdr:colOff>38100</xdr:colOff>
      <xdr:row>37</xdr:row>
      <xdr:rowOff>171221</xdr:rowOff>
    </xdr:to>
    <xdr:sp macro="" textlink="">
      <xdr:nvSpPr>
        <xdr:cNvPr id="82" name="楕円 81"/>
        <xdr:cNvSpPr/>
      </xdr:nvSpPr>
      <xdr:spPr>
        <a:xfrm>
          <a:off x="3746500" y="64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162348</xdr:rowOff>
    </xdr:from>
    <xdr:ext cx="534377" cy="259045"/>
    <xdr:sp macro="" textlink="">
      <xdr:nvSpPr>
        <xdr:cNvPr id="83" name="テキスト ボックス 82"/>
        <xdr:cNvSpPr txBox="1"/>
      </xdr:nvSpPr>
      <xdr:spPr>
        <a:xfrm>
          <a:off x="3530111" y="65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102553</xdr:rowOff>
    </xdr:from>
    <xdr:to>
      <xdr:col>15</xdr:col>
      <xdr:colOff>101600</xdr:colOff>
      <xdr:row>38</xdr:row>
      <xdr:rowOff>32703</xdr:rowOff>
    </xdr:to>
    <xdr:sp macro="" textlink="">
      <xdr:nvSpPr>
        <xdr:cNvPr id="84" name="楕円 83"/>
        <xdr:cNvSpPr/>
      </xdr:nvSpPr>
      <xdr:spPr>
        <a:xfrm>
          <a:off x="2857500" y="64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23830</xdr:rowOff>
    </xdr:from>
    <xdr:ext cx="534377" cy="259045"/>
    <xdr:sp macro="" textlink="">
      <xdr:nvSpPr>
        <xdr:cNvPr id="85" name="テキスト ボックス 84"/>
        <xdr:cNvSpPr txBox="1"/>
      </xdr:nvSpPr>
      <xdr:spPr>
        <a:xfrm>
          <a:off x="2641111" y="65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62217</xdr:rowOff>
    </xdr:from>
    <xdr:to>
      <xdr:col>10</xdr:col>
      <xdr:colOff>165100</xdr:colOff>
      <xdr:row>37</xdr:row>
      <xdr:rowOff>163817</xdr:rowOff>
    </xdr:to>
    <xdr:sp macro="" textlink="">
      <xdr:nvSpPr>
        <xdr:cNvPr id="86" name="楕円 85"/>
        <xdr:cNvSpPr/>
      </xdr:nvSpPr>
      <xdr:spPr>
        <a:xfrm>
          <a:off x="1968500" y="64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154944</xdr:rowOff>
    </xdr:from>
    <xdr:ext cx="534377" cy="259045"/>
    <xdr:sp macro="" textlink="">
      <xdr:nvSpPr>
        <xdr:cNvPr id="87" name="テキスト ボックス 86"/>
        <xdr:cNvSpPr txBox="1"/>
      </xdr:nvSpPr>
      <xdr:spPr>
        <a:xfrm>
          <a:off x="1752111" y="64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140030</xdr:rowOff>
    </xdr:from>
    <xdr:to>
      <xdr:col>6</xdr:col>
      <xdr:colOff>38100</xdr:colOff>
      <xdr:row>38</xdr:row>
      <xdr:rowOff>70180</xdr:rowOff>
    </xdr:to>
    <xdr:sp macro="" textlink="">
      <xdr:nvSpPr>
        <xdr:cNvPr id="88" name="楕円 87"/>
        <xdr:cNvSpPr/>
      </xdr:nvSpPr>
      <xdr:spPr>
        <a:xfrm>
          <a:off x="1079500" y="64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61307</xdr:rowOff>
    </xdr:from>
    <xdr:ext cx="534377" cy="259045"/>
    <xdr:sp macro="" textlink="">
      <xdr:nvSpPr>
        <xdr:cNvPr id="89" name="テキスト ボックス 88"/>
        <xdr:cNvSpPr txBox="1"/>
      </xdr:nvSpPr>
      <xdr:spPr>
        <a:xfrm>
          <a:off x="863111" y="65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153594</xdr:rowOff>
    </xdr:from>
    <xdr:to>
      <xdr:col>24</xdr:col>
      <xdr:colOff>63500</xdr:colOff>
      <xdr:row>55</xdr:row>
      <xdr:rowOff>17717</xdr:rowOff>
    </xdr:to>
    <xdr:cxnSp macro="">
      <xdr:nvCxnSpPr>
        <xdr:cNvPr id="119" name="直線コネクタ 118"/>
        <xdr:cNvCxnSpPr/>
      </xdr:nvCxnSpPr>
      <xdr:spPr>
        <a:xfrm flipV="1">
          <a:off x="3797300" y="9411894"/>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17717</xdr:rowOff>
    </xdr:from>
    <xdr:to>
      <xdr:col>19</xdr:col>
      <xdr:colOff>177800</xdr:colOff>
      <xdr:row>56</xdr:row>
      <xdr:rowOff>58382</xdr:rowOff>
    </xdr:to>
    <xdr:cxnSp macro="">
      <xdr:nvCxnSpPr>
        <xdr:cNvPr id="122" name="直線コネクタ 121"/>
        <xdr:cNvCxnSpPr/>
      </xdr:nvCxnSpPr>
      <xdr:spPr>
        <a:xfrm flipV="1">
          <a:off x="2908300" y="9447467"/>
          <a:ext cx="889000" cy="2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58382</xdr:rowOff>
    </xdr:from>
    <xdr:to>
      <xdr:col>15</xdr:col>
      <xdr:colOff>50800</xdr:colOff>
      <xdr:row>57</xdr:row>
      <xdr:rowOff>19494</xdr:rowOff>
    </xdr:to>
    <xdr:cxnSp macro="">
      <xdr:nvCxnSpPr>
        <xdr:cNvPr id="125" name="直線コネクタ 124"/>
        <xdr:cNvCxnSpPr/>
      </xdr:nvCxnSpPr>
      <xdr:spPr>
        <a:xfrm flipV="1">
          <a:off x="2019300" y="9659582"/>
          <a:ext cx="889000" cy="13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110516</xdr:rowOff>
    </xdr:from>
    <xdr:to>
      <xdr:col>10</xdr:col>
      <xdr:colOff>114300</xdr:colOff>
      <xdr:row>57</xdr:row>
      <xdr:rowOff>19494</xdr:rowOff>
    </xdr:to>
    <xdr:cxnSp macro="">
      <xdr:nvCxnSpPr>
        <xdr:cNvPr id="128" name="直線コネクタ 127"/>
        <xdr:cNvCxnSpPr/>
      </xdr:nvCxnSpPr>
      <xdr:spPr>
        <a:xfrm>
          <a:off x="1130300" y="9711716"/>
          <a:ext cx="889000" cy="8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102794</xdr:rowOff>
    </xdr:from>
    <xdr:to>
      <xdr:col>24</xdr:col>
      <xdr:colOff>114300</xdr:colOff>
      <xdr:row>55</xdr:row>
      <xdr:rowOff>32944</xdr:rowOff>
    </xdr:to>
    <xdr:sp macro="" textlink="">
      <xdr:nvSpPr>
        <xdr:cNvPr id="138" name="楕円 137"/>
        <xdr:cNvSpPr/>
      </xdr:nvSpPr>
      <xdr:spPr>
        <a:xfrm>
          <a:off x="4584700" y="93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125671</xdr:rowOff>
    </xdr:from>
    <xdr:ext cx="599010" cy="259045"/>
    <xdr:sp macro="" textlink="">
      <xdr:nvSpPr>
        <xdr:cNvPr id="139" name="物件費該当値テキスト"/>
        <xdr:cNvSpPr txBox="1"/>
      </xdr:nvSpPr>
      <xdr:spPr>
        <a:xfrm>
          <a:off x="4686300" y="92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138367</xdr:rowOff>
    </xdr:from>
    <xdr:to>
      <xdr:col>20</xdr:col>
      <xdr:colOff>38100</xdr:colOff>
      <xdr:row>55</xdr:row>
      <xdr:rowOff>68517</xdr:rowOff>
    </xdr:to>
    <xdr:sp macro="" textlink="">
      <xdr:nvSpPr>
        <xdr:cNvPr id="140" name="楕円 139"/>
        <xdr:cNvSpPr/>
      </xdr:nvSpPr>
      <xdr:spPr>
        <a:xfrm>
          <a:off x="3746500" y="93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85044</xdr:rowOff>
    </xdr:from>
    <xdr:ext cx="599010" cy="259045"/>
    <xdr:sp macro="" textlink="">
      <xdr:nvSpPr>
        <xdr:cNvPr id="141" name="テキスト ボックス 140"/>
        <xdr:cNvSpPr txBox="1"/>
      </xdr:nvSpPr>
      <xdr:spPr>
        <a:xfrm>
          <a:off x="3497795" y="917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7582</xdr:rowOff>
    </xdr:from>
    <xdr:to>
      <xdr:col>15</xdr:col>
      <xdr:colOff>101600</xdr:colOff>
      <xdr:row>56</xdr:row>
      <xdr:rowOff>109182</xdr:rowOff>
    </xdr:to>
    <xdr:sp macro="" textlink="">
      <xdr:nvSpPr>
        <xdr:cNvPr id="142" name="楕円 141"/>
        <xdr:cNvSpPr/>
      </xdr:nvSpPr>
      <xdr:spPr>
        <a:xfrm>
          <a:off x="2857500" y="96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125709</xdr:rowOff>
    </xdr:from>
    <xdr:ext cx="534377" cy="259045"/>
    <xdr:sp macro="" textlink="">
      <xdr:nvSpPr>
        <xdr:cNvPr id="143" name="テキスト ボックス 142"/>
        <xdr:cNvSpPr txBox="1"/>
      </xdr:nvSpPr>
      <xdr:spPr>
        <a:xfrm>
          <a:off x="2641111" y="93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140144</xdr:rowOff>
    </xdr:from>
    <xdr:to>
      <xdr:col>10</xdr:col>
      <xdr:colOff>165100</xdr:colOff>
      <xdr:row>57</xdr:row>
      <xdr:rowOff>70294</xdr:rowOff>
    </xdr:to>
    <xdr:sp macro="" textlink="">
      <xdr:nvSpPr>
        <xdr:cNvPr id="144" name="楕円 143"/>
        <xdr:cNvSpPr/>
      </xdr:nvSpPr>
      <xdr:spPr>
        <a:xfrm>
          <a:off x="1968500" y="97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61421</xdr:rowOff>
    </xdr:from>
    <xdr:ext cx="534377" cy="259045"/>
    <xdr:sp macro="" textlink="">
      <xdr:nvSpPr>
        <xdr:cNvPr id="145" name="テキスト ボックス 144"/>
        <xdr:cNvSpPr txBox="1"/>
      </xdr:nvSpPr>
      <xdr:spPr>
        <a:xfrm>
          <a:off x="1752111" y="98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59716</xdr:rowOff>
    </xdr:from>
    <xdr:to>
      <xdr:col>6</xdr:col>
      <xdr:colOff>38100</xdr:colOff>
      <xdr:row>56</xdr:row>
      <xdr:rowOff>161316</xdr:rowOff>
    </xdr:to>
    <xdr:sp macro="" textlink="">
      <xdr:nvSpPr>
        <xdr:cNvPr id="146" name="楕円 145"/>
        <xdr:cNvSpPr/>
      </xdr:nvSpPr>
      <xdr:spPr>
        <a:xfrm>
          <a:off x="1079500" y="96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6393</xdr:rowOff>
    </xdr:from>
    <xdr:ext cx="534377" cy="259045"/>
    <xdr:sp macro="" textlink="">
      <xdr:nvSpPr>
        <xdr:cNvPr id="147" name="テキスト ボックス 146"/>
        <xdr:cNvSpPr txBox="1"/>
      </xdr:nvSpPr>
      <xdr:spPr>
        <a:xfrm>
          <a:off x="863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93466</xdr:rowOff>
    </xdr:from>
    <xdr:to>
      <xdr:col>24</xdr:col>
      <xdr:colOff>63500</xdr:colOff>
      <xdr:row>78</xdr:row>
      <xdr:rowOff>103333</xdr:rowOff>
    </xdr:to>
    <xdr:cxnSp macro="">
      <xdr:nvCxnSpPr>
        <xdr:cNvPr id="176" name="直線コネクタ 175"/>
        <xdr:cNvCxnSpPr/>
      </xdr:nvCxnSpPr>
      <xdr:spPr>
        <a:xfrm>
          <a:off x="3797300" y="13466566"/>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93466</xdr:rowOff>
    </xdr:from>
    <xdr:to>
      <xdr:col>19</xdr:col>
      <xdr:colOff>177800</xdr:colOff>
      <xdr:row>78</xdr:row>
      <xdr:rowOff>114936</xdr:rowOff>
    </xdr:to>
    <xdr:cxnSp macro="">
      <xdr:nvCxnSpPr>
        <xdr:cNvPr id="179" name="直線コネクタ 178"/>
        <xdr:cNvCxnSpPr/>
      </xdr:nvCxnSpPr>
      <xdr:spPr>
        <a:xfrm flipV="1">
          <a:off x="2908300" y="13466566"/>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114936</xdr:rowOff>
    </xdr:from>
    <xdr:to>
      <xdr:col>15</xdr:col>
      <xdr:colOff>50800</xdr:colOff>
      <xdr:row>78</xdr:row>
      <xdr:rowOff>125851</xdr:rowOff>
    </xdr:to>
    <xdr:cxnSp macro="">
      <xdr:nvCxnSpPr>
        <xdr:cNvPr id="182" name="直線コネクタ 181"/>
        <xdr:cNvCxnSpPr/>
      </xdr:nvCxnSpPr>
      <xdr:spPr>
        <a:xfrm flipV="1">
          <a:off x="2019300" y="13488036"/>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116269</xdr:rowOff>
    </xdr:from>
    <xdr:to>
      <xdr:col>10</xdr:col>
      <xdr:colOff>114300</xdr:colOff>
      <xdr:row>78</xdr:row>
      <xdr:rowOff>125851</xdr:rowOff>
    </xdr:to>
    <xdr:cxnSp macro="">
      <xdr:nvCxnSpPr>
        <xdr:cNvPr id="185" name="直線コネクタ 184"/>
        <xdr:cNvCxnSpPr/>
      </xdr:nvCxnSpPr>
      <xdr:spPr>
        <a:xfrm>
          <a:off x="1130300" y="13489369"/>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52533</xdr:rowOff>
    </xdr:from>
    <xdr:to>
      <xdr:col>24</xdr:col>
      <xdr:colOff>114300</xdr:colOff>
      <xdr:row>78</xdr:row>
      <xdr:rowOff>154133</xdr:rowOff>
    </xdr:to>
    <xdr:sp macro="" textlink="">
      <xdr:nvSpPr>
        <xdr:cNvPr id="195" name="楕円 194"/>
        <xdr:cNvSpPr/>
      </xdr:nvSpPr>
      <xdr:spPr>
        <a:xfrm>
          <a:off x="4584700" y="134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138910</xdr:rowOff>
    </xdr:from>
    <xdr:ext cx="469744" cy="259045"/>
    <xdr:sp macro="" textlink="">
      <xdr:nvSpPr>
        <xdr:cNvPr id="196" name="維持補修費該当値テキスト"/>
        <xdr:cNvSpPr txBox="1"/>
      </xdr:nvSpPr>
      <xdr:spPr>
        <a:xfrm>
          <a:off x="4686300" y="1334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42666</xdr:rowOff>
    </xdr:from>
    <xdr:to>
      <xdr:col>20</xdr:col>
      <xdr:colOff>38100</xdr:colOff>
      <xdr:row>78</xdr:row>
      <xdr:rowOff>144266</xdr:rowOff>
    </xdr:to>
    <xdr:sp macro="" textlink="">
      <xdr:nvSpPr>
        <xdr:cNvPr id="197" name="楕円 196"/>
        <xdr:cNvSpPr/>
      </xdr:nvSpPr>
      <xdr:spPr>
        <a:xfrm>
          <a:off x="3746500" y="134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135393</xdr:rowOff>
    </xdr:from>
    <xdr:ext cx="469744" cy="259045"/>
    <xdr:sp macro="" textlink="">
      <xdr:nvSpPr>
        <xdr:cNvPr id="198" name="テキスト ボックス 197"/>
        <xdr:cNvSpPr txBox="1"/>
      </xdr:nvSpPr>
      <xdr:spPr>
        <a:xfrm>
          <a:off x="3562428" y="1350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64136</xdr:rowOff>
    </xdr:from>
    <xdr:to>
      <xdr:col>15</xdr:col>
      <xdr:colOff>101600</xdr:colOff>
      <xdr:row>78</xdr:row>
      <xdr:rowOff>165736</xdr:rowOff>
    </xdr:to>
    <xdr:sp macro="" textlink="">
      <xdr:nvSpPr>
        <xdr:cNvPr id="199" name="楕円 198"/>
        <xdr:cNvSpPr/>
      </xdr:nvSpPr>
      <xdr:spPr>
        <a:xfrm>
          <a:off x="2857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156863</xdr:rowOff>
    </xdr:from>
    <xdr:ext cx="469744" cy="259045"/>
    <xdr:sp macro="" textlink="">
      <xdr:nvSpPr>
        <xdr:cNvPr id="200" name="テキスト ボックス 199"/>
        <xdr:cNvSpPr txBox="1"/>
      </xdr:nvSpPr>
      <xdr:spPr>
        <a:xfrm>
          <a:off x="2673428"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75051</xdr:rowOff>
    </xdr:from>
    <xdr:to>
      <xdr:col>10</xdr:col>
      <xdr:colOff>165100</xdr:colOff>
      <xdr:row>79</xdr:row>
      <xdr:rowOff>5201</xdr:rowOff>
    </xdr:to>
    <xdr:sp macro="" textlink="">
      <xdr:nvSpPr>
        <xdr:cNvPr id="201" name="楕円 200"/>
        <xdr:cNvSpPr/>
      </xdr:nvSpPr>
      <xdr:spPr>
        <a:xfrm>
          <a:off x="1968500" y="134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167778</xdr:rowOff>
    </xdr:from>
    <xdr:ext cx="469744" cy="259045"/>
    <xdr:sp macro="" textlink="">
      <xdr:nvSpPr>
        <xdr:cNvPr id="202" name="テキスト ボックス 201"/>
        <xdr:cNvSpPr txBox="1"/>
      </xdr:nvSpPr>
      <xdr:spPr>
        <a:xfrm>
          <a:off x="1784428" y="135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65469</xdr:rowOff>
    </xdr:from>
    <xdr:to>
      <xdr:col>6</xdr:col>
      <xdr:colOff>38100</xdr:colOff>
      <xdr:row>78</xdr:row>
      <xdr:rowOff>167069</xdr:rowOff>
    </xdr:to>
    <xdr:sp macro="" textlink="">
      <xdr:nvSpPr>
        <xdr:cNvPr id="203" name="楕円 202"/>
        <xdr:cNvSpPr/>
      </xdr:nvSpPr>
      <xdr:spPr>
        <a:xfrm>
          <a:off x="10795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158196</xdr:rowOff>
    </xdr:from>
    <xdr:ext cx="469744" cy="259045"/>
    <xdr:sp macro="" textlink="">
      <xdr:nvSpPr>
        <xdr:cNvPr id="204" name="テキスト ボックス 203"/>
        <xdr:cNvSpPr txBox="1"/>
      </xdr:nvSpPr>
      <xdr:spPr>
        <a:xfrm>
          <a:off x="895428" y="1353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76645</xdr:rowOff>
    </xdr:from>
    <xdr:to>
      <xdr:col>24</xdr:col>
      <xdr:colOff>63500</xdr:colOff>
      <xdr:row>96</xdr:row>
      <xdr:rowOff>20955</xdr:rowOff>
    </xdr:to>
    <xdr:cxnSp macro="">
      <xdr:nvCxnSpPr>
        <xdr:cNvPr id="234" name="直線コネクタ 233"/>
        <xdr:cNvCxnSpPr/>
      </xdr:nvCxnSpPr>
      <xdr:spPr>
        <a:xfrm flipV="1">
          <a:off x="3797300" y="16364395"/>
          <a:ext cx="838200" cy="1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20955</xdr:rowOff>
    </xdr:from>
    <xdr:to>
      <xdr:col>19</xdr:col>
      <xdr:colOff>177800</xdr:colOff>
      <xdr:row>96</xdr:row>
      <xdr:rowOff>68542</xdr:rowOff>
    </xdr:to>
    <xdr:cxnSp macro="">
      <xdr:nvCxnSpPr>
        <xdr:cNvPr id="237" name="直線コネクタ 236"/>
        <xdr:cNvCxnSpPr/>
      </xdr:nvCxnSpPr>
      <xdr:spPr>
        <a:xfrm flipV="1">
          <a:off x="2908300" y="16480155"/>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115519</xdr:rowOff>
    </xdr:from>
    <xdr:to>
      <xdr:col>15</xdr:col>
      <xdr:colOff>50800</xdr:colOff>
      <xdr:row>96</xdr:row>
      <xdr:rowOff>68542</xdr:rowOff>
    </xdr:to>
    <xdr:cxnSp macro="">
      <xdr:nvCxnSpPr>
        <xdr:cNvPr id="240" name="直線コネクタ 239"/>
        <xdr:cNvCxnSpPr/>
      </xdr:nvCxnSpPr>
      <xdr:spPr>
        <a:xfrm>
          <a:off x="2019300" y="16403269"/>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115519</xdr:rowOff>
    </xdr:from>
    <xdr:to>
      <xdr:col>10</xdr:col>
      <xdr:colOff>114300</xdr:colOff>
      <xdr:row>97</xdr:row>
      <xdr:rowOff>45962</xdr:rowOff>
    </xdr:to>
    <xdr:cxnSp macro="">
      <xdr:nvCxnSpPr>
        <xdr:cNvPr id="243" name="直線コネクタ 242"/>
        <xdr:cNvCxnSpPr/>
      </xdr:nvCxnSpPr>
      <xdr:spPr>
        <a:xfrm flipV="1">
          <a:off x="1130300" y="16403269"/>
          <a:ext cx="889000" cy="2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25845</xdr:rowOff>
    </xdr:from>
    <xdr:to>
      <xdr:col>24</xdr:col>
      <xdr:colOff>114300</xdr:colOff>
      <xdr:row>95</xdr:row>
      <xdr:rowOff>127445</xdr:rowOff>
    </xdr:to>
    <xdr:sp macro="" textlink="">
      <xdr:nvSpPr>
        <xdr:cNvPr id="253" name="楕円 252"/>
        <xdr:cNvSpPr/>
      </xdr:nvSpPr>
      <xdr:spPr>
        <a:xfrm>
          <a:off x="4584700" y="163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4272</xdr:rowOff>
    </xdr:from>
    <xdr:ext cx="599010" cy="259045"/>
    <xdr:sp macro="" textlink="">
      <xdr:nvSpPr>
        <xdr:cNvPr id="254" name="扶助費該当値テキスト"/>
        <xdr:cNvSpPr txBox="1"/>
      </xdr:nvSpPr>
      <xdr:spPr>
        <a:xfrm>
          <a:off x="4686300" y="1629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141605</xdr:rowOff>
    </xdr:from>
    <xdr:to>
      <xdr:col>20</xdr:col>
      <xdr:colOff>38100</xdr:colOff>
      <xdr:row>96</xdr:row>
      <xdr:rowOff>71755</xdr:rowOff>
    </xdr:to>
    <xdr:sp macro="" textlink="">
      <xdr:nvSpPr>
        <xdr:cNvPr id="255" name="楕円 254"/>
        <xdr:cNvSpPr/>
      </xdr:nvSpPr>
      <xdr:spPr>
        <a:xfrm>
          <a:off x="3746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62882</xdr:rowOff>
    </xdr:from>
    <xdr:ext cx="599010" cy="259045"/>
    <xdr:sp macro="" textlink="">
      <xdr:nvSpPr>
        <xdr:cNvPr id="256" name="テキスト ボックス 255"/>
        <xdr:cNvSpPr txBox="1"/>
      </xdr:nvSpPr>
      <xdr:spPr>
        <a:xfrm>
          <a:off x="3497795" y="1652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17742</xdr:rowOff>
    </xdr:from>
    <xdr:to>
      <xdr:col>15</xdr:col>
      <xdr:colOff>101600</xdr:colOff>
      <xdr:row>96</xdr:row>
      <xdr:rowOff>119342</xdr:rowOff>
    </xdr:to>
    <xdr:sp macro="" textlink="">
      <xdr:nvSpPr>
        <xdr:cNvPr id="257" name="楕円 256"/>
        <xdr:cNvSpPr/>
      </xdr:nvSpPr>
      <xdr:spPr>
        <a:xfrm>
          <a:off x="2857500" y="164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110469</xdr:rowOff>
    </xdr:from>
    <xdr:ext cx="534377" cy="259045"/>
    <xdr:sp macro="" textlink="">
      <xdr:nvSpPr>
        <xdr:cNvPr id="258" name="テキスト ボックス 257"/>
        <xdr:cNvSpPr txBox="1"/>
      </xdr:nvSpPr>
      <xdr:spPr>
        <a:xfrm>
          <a:off x="2641111" y="1656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64719</xdr:rowOff>
    </xdr:from>
    <xdr:to>
      <xdr:col>10</xdr:col>
      <xdr:colOff>165100</xdr:colOff>
      <xdr:row>95</xdr:row>
      <xdr:rowOff>166319</xdr:rowOff>
    </xdr:to>
    <xdr:sp macro="" textlink="">
      <xdr:nvSpPr>
        <xdr:cNvPr id="259" name="楕円 258"/>
        <xdr:cNvSpPr/>
      </xdr:nvSpPr>
      <xdr:spPr>
        <a:xfrm>
          <a:off x="1968500" y="163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157446</xdr:rowOff>
    </xdr:from>
    <xdr:ext cx="599010" cy="259045"/>
    <xdr:sp macro="" textlink="">
      <xdr:nvSpPr>
        <xdr:cNvPr id="260" name="テキスト ボックス 259"/>
        <xdr:cNvSpPr txBox="1"/>
      </xdr:nvSpPr>
      <xdr:spPr>
        <a:xfrm>
          <a:off x="1719795" y="1644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166612</xdr:rowOff>
    </xdr:from>
    <xdr:to>
      <xdr:col>6</xdr:col>
      <xdr:colOff>38100</xdr:colOff>
      <xdr:row>97</xdr:row>
      <xdr:rowOff>96762</xdr:rowOff>
    </xdr:to>
    <xdr:sp macro="" textlink="">
      <xdr:nvSpPr>
        <xdr:cNvPr id="261" name="楕円 260"/>
        <xdr:cNvSpPr/>
      </xdr:nvSpPr>
      <xdr:spPr>
        <a:xfrm>
          <a:off x="1079500" y="166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87889</xdr:rowOff>
    </xdr:from>
    <xdr:ext cx="534377" cy="259045"/>
    <xdr:sp macro="" textlink="">
      <xdr:nvSpPr>
        <xdr:cNvPr id="262" name="テキスト ボックス 261"/>
        <xdr:cNvSpPr txBox="1"/>
      </xdr:nvSpPr>
      <xdr:spPr>
        <a:xfrm>
          <a:off x="863111" y="167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152524</xdr:rowOff>
    </xdr:from>
    <xdr:to>
      <xdr:col>55</xdr:col>
      <xdr:colOff>0</xdr:colOff>
      <xdr:row>37</xdr:row>
      <xdr:rowOff>165677</xdr:rowOff>
    </xdr:to>
    <xdr:cxnSp macro="">
      <xdr:nvCxnSpPr>
        <xdr:cNvPr id="292" name="直線コネクタ 291"/>
        <xdr:cNvCxnSpPr/>
      </xdr:nvCxnSpPr>
      <xdr:spPr>
        <a:xfrm>
          <a:off x="9639300" y="6496174"/>
          <a:ext cx="8382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152524</xdr:rowOff>
    </xdr:from>
    <xdr:to>
      <xdr:col>50</xdr:col>
      <xdr:colOff>114300</xdr:colOff>
      <xdr:row>38</xdr:row>
      <xdr:rowOff>17612</xdr:rowOff>
    </xdr:to>
    <xdr:cxnSp macro="">
      <xdr:nvCxnSpPr>
        <xdr:cNvPr id="295" name="直線コネクタ 294"/>
        <xdr:cNvCxnSpPr/>
      </xdr:nvCxnSpPr>
      <xdr:spPr>
        <a:xfrm flipV="1">
          <a:off x="8750300" y="6496174"/>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17612</xdr:rowOff>
    </xdr:from>
    <xdr:to>
      <xdr:col>45</xdr:col>
      <xdr:colOff>177800</xdr:colOff>
      <xdr:row>38</xdr:row>
      <xdr:rowOff>31404</xdr:rowOff>
    </xdr:to>
    <xdr:cxnSp macro="">
      <xdr:nvCxnSpPr>
        <xdr:cNvPr id="298" name="直線コネクタ 297"/>
        <xdr:cNvCxnSpPr/>
      </xdr:nvCxnSpPr>
      <xdr:spPr>
        <a:xfrm flipV="1">
          <a:off x="7861300" y="6532712"/>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128712</xdr:rowOff>
    </xdr:from>
    <xdr:to>
      <xdr:col>41</xdr:col>
      <xdr:colOff>50800</xdr:colOff>
      <xdr:row>38</xdr:row>
      <xdr:rowOff>31404</xdr:rowOff>
    </xdr:to>
    <xdr:cxnSp macro="">
      <xdr:nvCxnSpPr>
        <xdr:cNvPr id="301" name="直線コネクタ 300"/>
        <xdr:cNvCxnSpPr/>
      </xdr:nvCxnSpPr>
      <xdr:spPr>
        <a:xfrm>
          <a:off x="6972300" y="5786562"/>
          <a:ext cx="889000" cy="75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114877</xdr:rowOff>
    </xdr:from>
    <xdr:to>
      <xdr:col>55</xdr:col>
      <xdr:colOff>50800</xdr:colOff>
      <xdr:row>38</xdr:row>
      <xdr:rowOff>45027</xdr:rowOff>
    </xdr:to>
    <xdr:sp macro="" textlink="">
      <xdr:nvSpPr>
        <xdr:cNvPr id="311" name="楕円 310"/>
        <xdr:cNvSpPr/>
      </xdr:nvSpPr>
      <xdr:spPr>
        <a:xfrm>
          <a:off x="10426700" y="64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93304</xdr:rowOff>
    </xdr:from>
    <xdr:ext cx="534377" cy="259045"/>
    <xdr:sp macro="" textlink="">
      <xdr:nvSpPr>
        <xdr:cNvPr id="312" name="補助費等該当値テキスト"/>
        <xdr:cNvSpPr txBox="1"/>
      </xdr:nvSpPr>
      <xdr:spPr>
        <a:xfrm>
          <a:off x="10528300" y="64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101724</xdr:rowOff>
    </xdr:from>
    <xdr:to>
      <xdr:col>50</xdr:col>
      <xdr:colOff>165100</xdr:colOff>
      <xdr:row>38</xdr:row>
      <xdr:rowOff>31874</xdr:rowOff>
    </xdr:to>
    <xdr:sp macro="" textlink="">
      <xdr:nvSpPr>
        <xdr:cNvPr id="313" name="楕円 312"/>
        <xdr:cNvSpPr/>
      </xdr:nvSpPr>
      <xdr:spPr>
        <a:xfrm>
          <a:off x="9588500" y="644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23002</xdr:rowOff>
    </xdr:from>
    <xdr:ext cx="534377" cy="259045"/>
    <xdr:sp macro="" textlink="">
      <xdr:nvSpPr>
        <xdr:cNvPr id="314" name="テキスト ボックス 313"/>
        <xdr:cNvSpPr txBox="1"/>
      </xdr:nvSpPr>
      <xdr:spPr>
        <a:xfrm>
          <a:off x="9372111" y="6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138262</xdr:rowOff>
    </xdr:from>
    <xdr:to>
      <xdr:col>46</xdr:col>
      <xdr:colOff>38100</xdr:colOff>
      <xdr:row>38</xdr:row>
      <xdr:rowOff>68413</xdr:rowOff>
    </xdr:to>
    <xdr:sp macro="" textlink="">
      <xdr:nvSpPr>
        <xdr:cNvPr id="315" name="楕円 314"/>
        <xdr:cNvSpPr/>
      </xdr:nvSpPr>
      <xdr:spPr>
        <a:xfrm>
          <a:off x="8699500" y="6481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59539</xdr:rowOff>
    </xdr:from>
    <xdr:ext cx="534377" cy="259045"/>
    <xdr:sp macro="" textlink="">
      <xdr:nvSpPr>
        <xdr:cNvPr id="316" name="テキスト ボックス 315"/>
        <xdr:cNvSpPr txBox="1"/>
      </xdr:nvSpPr>
      <xdr:spPr>
        <a:xfrm>
          <a:off x="8483111" y="65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152055</xdr:rowOff>
    </xdr:from>
    <xdr:to>
      <xdr:col>41</xdr:col>
      <xdr:colOff>101600</xdr:colOff>
      <xdr:row>38</xdr:row>
      <xdr:rowOff>82204</xdr:rowOff>
    </xdr:to>
    <xdr:sp macro="" textlink="">
      <xdr:nvSpPr>
        <xdr:cNvPr id="317" name="楕円 316"/>
        <xdr:cNvSpPr/>
      </xdr:nvSpPr>
      <xdr:spPr>
        <a:xfrm>
          <a:off x="7810500" y="6495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73331</xdr:rowOff>
    </xdr:from>
    <xdr:ext cx="534377" cy="259045"/>
    <xdr:sp macro="" textlink="">
      <xdr:nvSpPr>
        <xdr:cNvPr id="318" name="テキスト ボックス 317"/>
        <xdr:cNvSpPr txBox="1"/>
      </xdr:nvSpPr>
      <xdr:spPr>
        <a:xfrm>
          <a:off x="7594111" y="658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77912</xdr:rowOff>
    </xdr:from>
    <xdr:to>
      <xdr:col>36</xdr:col>
      <xdr:colOff>165100</xdr:colOff>
      <xdr:row>34</xdr:row>
      <xdr:rowOff>8062</xdr:rowOff>
    </xdr:to>
    <xdr:sp macro="" textlink="">
      <xdr:nvSpPr>
        <xdr:cNvPr id="319" name="楕円 318"/>
        <xdr:cNvSpPr/>
      </xdr:nvSpPr>
      <xdr:spPr>
        <a:xfrm>
          <a:off x="6921500" y="573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170639</xdr:rowOff>
    </xdr:from>
    <xdr:ext cx="599010" cy="259045"/>
    <xdr:sp macro="" textlink="">
      <xdr:nvSpPr>
        <xdr:cNvPr id="320" name="テキスト ボックス 319"/>
        <xdr:cNvSpPr txBox="1"/>
      </xdr:nvSpPr>
      <xdr:spPr>
        <a:xfrm>
          <a:off x="6672795" y="582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22265</xdr:rowOff>
    </xdr:from>
    <xdr:to>
      <xdr:col>55</xdr:col>
      <xdr:colOff>0</xdr:colOff>
      <xdr:row>57</xdr:row>
      <xdr:rowOff>53725</xdr:rowOff>
    </xdr:to>
    <xdr:cxnSp macro="">
      <xdr:nvCxnSpPr>
        <xdr:cNvPr id="352" name="直線コネクタ 351"/>
        <xdr:cNvCxnSpPr/>
      </xdr:nvCxnSpPr>
      <xdr:spPr>
        <a:xfrm flipV="1">
          <a:off x="9639300" y="9794915"/>
          <a:ext cx="8382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53725</xdr:rowOff>
    </xdr:from>
    <xdr:to>
      <xdr:col>50</xdr:col>
      <xdr:colOff>114300</xdr:colOff>
      <xdr:row>57</xdr:row>
      <xdr:rowOff>108066</xdr:rowOff>
    </xdr:to>
    <xdr:cxnSp macro="">
      <xdr:nvCxnSpPr>
        <xdr:cNvPr id="355" name="直線コネクタ 354"/>
        <xdr:cNvCxnSpPr/>
      </xdr:nvCxnSpPr>
      <xdr:spPr>
        <a:xfrm flipV="1">
          <a:off x="8750300" y="9826375"/>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108066</xdr:rowOff>
    </xdr:from>
    <xdr:to>
      <xdr:col>45</xdr:col>
      <xdr:colOff>177800</xdr:colOff>
      <xdr:row>58</xdr:row>
      <xdr:rowOff>41577</xdr:rowOff>
    </xdr:to>
    <xdr:cxnSp macro="">
      <xdr:nvCxnSpPr>
        <xdr:cNvPr id="358" name="直線コネクタ 357"/>
        <xdr:cNvCxnSpPr/>
      </xdr:nvCxnSpPr>
      <xdr:spPr>
        <a:xfrm flipV="1">
          <a:off x="7861300" y="9880716"/>
          <a:ext cx="889000" cy="10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95689</xdr:rowOff>
    </xdr:from>
    <xdr:to>
      <xdr:col>41</xdr:col>
      <xdr:colOff>50800</xdr:colOff>
      <xdr:row>58</xdr:row>
      <xdr:rowOff>41577</xdr:rowOff>
    </xdr:to>
    <xdr:cxnSp macro="">
      <xdr:nvCxnSpPr>
        <xdr:cNvPr id="361" name="直線コネクタ 360"/>
        <xdr:cNvCxnSpPr/>
      </xdr:nvCxnSpPr>
      <xdr:spPr>
        <a:xfrm>
          <a:off x="6972300" y="9868339"/>
          <a:ext cx="889000" cy="11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142915</xdr:rowOff>
    </xdr:from>
    <xdr:to>
      <xdr:col>55</xdr:col>
      <xdr:colOff>50800</xdr:colOff>
      <xdr:row>57</xdr:row>
      <xdr:rowOff>73065</xdr:rowOff>
    </xdr:to>
    <xdr:sp macro="" textlink="">
      <xdr:nvSpPr>
        <xdr:cNvPr id="371" name="楕円 370"/>
        <xdr:cNvSpPr/>
      </xdr:nvSpPr>
      <xdr:spPr>
        <a:xfrm>
          <a:off x="10426700" y="97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121342</xdr:rowOff>
    </xdr:from>
    <xdr:ext cx="534377" cy="259045"/>
    <xdr:sp macro="" textlink="">
      <xdr:nvSpPr>
        <xdr:cNvPr id="372" name="普通建設事業費該当値テキスト"/>
        <xdr:cNvSpPr txBox="1"/>
      </xdr:nvSpPr>
      <xdr:spPr>
        <a:xfrm>
          <a:off x="10528300" y="972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2925</xdr:rowOff>
    </xdr:from>
    <xdr:to>
      <xdr:col>50</xdr:col>
      <xdr:colOff>165100</xdr:colOff>
      <xdr:row>57</xdr:row>
      <xdr:rowOff>104525</xdr:rowOff>
    </xdr:to>
    <xdr:sp macro="" textlink="">
      <xdr:nvSpPr>
        <xdr:cNvPr id="373" name="楕円 372"/>
        <xdr:cNvSpPr/>
      </xdr:nvSpPr>
      <xdr:spPr>
        <a:xfrm>
          <a:off x="9588500" y="977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95652</xdr:rowOff>
    </xdr:from>
    <xdr:ext cx="534377" cy="259045"/>
    <xdr:sp macro="" textlink="">
      <xdr:nvSpPr>
        <xdr:cNvPr id="374" name="テキスト ボックス 373"/>
        <xdr:cNvSpPr txBox="1"/>
      </xdr:nvSpPr>
      <xdr:spPr>
        <a:xfrm>
          <a:off x="9372111" y="98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57266</xdr:rowOff>
    </xdr:from>
    <xdr:to>
      <xdr:col>46</xdr:col>
      <xdr:colOff>38100</xdr:colOff>
      <xdr:row>57</xdr:row>
      <xdr:rowOff>158866</xdr:rowOff>
    </xdr:to>
    <xdr:sp macro="" textlink="">
      <xdr:nvSpPr>
        <xdr:cNvPr id="375" name="楕円 374"/>
        <xdr:cNvSpPr/>
      </xdr:nvSpPr>
      <xdr:spPr>
        <a:xfrm>
          <a:off x="8699500" y="98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149993</xdr:rowOff>
    </xdr:from>
    <xdr:ext cx="534377" cy="259045"/>
    <xdr:sp macro="" textlink="">
      <xdr:nvSpPr>
        <xdr:cNvPr id="376" name="テキスト ボックス 375"/>
        <xdr:cNvSpPr txBox="1"/>
      </xdr:nvSpPr>
      <xdr:spPr>
        <a:xfrm>
          <a:off x="8483111" y="992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162227</xdr:rowOff>
    </xdr:from>
    <xdr:to>
      <xdr:col>41</xdr:col>
      <xdr:colOff>101600</xdr:colOff>
      <xdr:row>58</xdr:row>
      <xdr:rowOff>92377</xdr:rowOff>
    </xdr:to>
    <xdr:sp macro="" textlink="">
      <xdr:nvSpPr>
        <xdr:cNvPr id="377" name="楕円 376"/>
        <xdr:cNvSpPr/>
      </xdr:nvSpPr>
      <xdr:spPr>
        <a:xfrm>
          <a:off x="7810500" y="9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83504</xdr:rowOff>
    </xdr:from>
    <xdr:ext cx="534377" cy="259045"/>
    <xdr:sp macro="" textlink="">
      <xdr:nvSpPr>
        <xdr:cNvPr id="378" name="テキスト ボックス 377"/>
        <xdr:cNvSpPr txBox="1"/>
      </xdr:nvSpPr>
      <xdr:spPr>
        <a:xfrm>
          <a:off x="7594111" y="100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44889</xdr:rowOff>
    </xdr:from>
    <xdr:to>
      <xdr:col>36</xdr:col>
      <xdr:colOff>165100</xdr:colOff>
      <xdr:row>57</xdr:row>
      <xdr:rowOff>146489</xdr:rowOff>
    </xdr:to>
    <xdr:sp macro="" textlink="">
      <xdr:nvSpPr>
        <xdr:cNvPr id="379" name="楕円 378"/>
        <xdr:cNvSpPr/>
      </xdr:nvSpPr>
      <xdr:spPr>
        <a:xfrm>
          <a:off x="6921500" y="98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137616</xdr:rowOff>
    </xdr:from>
    <xdr:ext cx="534377" cy="259045"/>
    <xdr:sp macro="" textlink="">
      <xdr:nvSpPr>
        <xdr:cNvPr id="380" name="テキスト ボックス 379"/>
        <xdr:cNvSpPr txBox="1"/>
      </xdr:nvSpPr>
      <xdr:spPr>
        <a:xfrm>
          <a:off x="6705111" y="99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85545</xdr:rowOff>
    </xdr:from>
    <xdr:to>
      <xdr:col>55</xdr:col>
      <xdr:colOff>0</xdr:colOff>
      <xdr:row>77</xdr:row>
      <xdr:rowOff>111125</xdr:rowOff>
    </xdr:to>
    <xdr:cxnSp macro="">
      <xdr:nvCxnSpPr>
        <xdr:cNvPr id="407" name="直線コネクタ 406"/>
        <xdr:cNvCxnSpPr/>
      </xdr:nvCxnSpPr>
      <xdr:spPr>
        <a:xfrm>
          <a:off x="9639300" y="13287195"/>
          <a:ext cx="8382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73932</xdr:rowOff>
    </xdr:from>
    <xdr:to>
      <xdr:col>50</xdr:col>
      <xdr:colOff>114300</xdr:colOff>
      <xdr:row>77</xdr:row>
      <xdr:rowOff>85545</xdr:rowOff>
    </xdr:to>
    <xdr:cxnSp macro="">
      <xdr:nvCxnSpPr>
        <xdr:cNvPr id="410" name="直線コネクタ 409"/>
        <xdr:cNvCxnSpPr/>
      </xdr:nvCxnSpPr>
      <xdr:spPr>
        <a:xfrm>
          <a:off x="8750300" y="12761232"/>
          <a:ext cx="889000" cy="5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73932</xdr:rowOff>
    </xdr:from>
    <xdr:to>
      <xdr:col>45</xdr:col>
      <xdr:colOff>177800</xdr:colOff>
      <xdr:row>74</xdr:row>
      <xdr:rowOff>95672</xdr:rowOff>
    </xdr:to>
    <xdr:cxnSp macro="">
      <xdr:nvCxnSpPr>
        <xdr:cNvPr id="413" name="直線コネクタ 412"/>
        <xdr:cNvCxnSpPr/>
      </xdr:nvCxnSpPr>
      <xdr:spPr>
        <a:xfrm flipV="1">
          <a:off x="7861300" y="12761232"/>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134261</xdr:rowOff>
    </xdr:from>
    <xdr:ext cx="534377" cy="259045"/>
    <xdr:sp macro="" textlink="">
      <xdr:nvSpPr>
        <xdr:cNvPr id="415" name="テキスト ボックス 414"/>
        <xdr:cNvSpPr txBox="1"/>
      </xdr:nvSpPr>
      <xdr:spPr>
        <a:xfrm>
          <a:off x="8483111" y="128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95672</xdr:rowOff>
    </xdr:from>
    <xdr:to>
      <xdr:col>41</xdr:col>
      <xdr:colOff>50800</xdr:colOff>
      <xdr:row>75</xdr:row>
      <xdr:rowOff>6815</xdr:rowOff>
    </xdr:to>
    <xdr:cxnSp macro="">
      <xdr:nvCxnSpPr>
        <xdr:cNvPr id="416" name="直線コネクタ 415"/>
        <xdr:cNvCxnSpPr/>
      </xdr:nvCxnSpPr>
      <xdr:spPr>
        <a:xfrm flipV="1">
          <a:off x="6972300" y="12782972"/>
          <a:ext cx="889000" cy="8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70573</xdr:rowOff>
    </xdr:from>
    <xdr:ext cx="534377" cy="259045"/>
    <xdr:sp macro="" textlink="">
      <xdr:nvSpPr>
        <xdr:cNvPr id="418" name="テキスト ボックス 417"/>
        <xdr:cNvSpPr txBox="1"/>
      </xdr:nvSpPr>
      <xdr:spPr>
        <a:xfrm>
          <a:off x="7594111" y="129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60325</xdr:rowOff>
    </xdr:from>
    <xdr:to>
      <xdr:col>55</xdr:col>
      <xdr:colOff>50800</xdr:colOff>
      <xdr:row>77</xdr:row>
      <xdr:rowOff>161925</xdr:rowOff>
    </xdr:to>
    <xdr:sp macro="" textlink="">
      <xdr:nvSpPr>
        <xdr:cNvPr id="426" name="楕円 425"/>
        <xdr:cNvSpPr/>
      </xdr:nvSpPr>
      <xdr:spPr>
        <a:xfrm>
          <a:off x="104267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38752</xdr:rowOff>
    </xdr:from>
    <xdr:ext cx="469744" cy="259045"/>
    <xdr:sp macro="" textlink="">
      <xdr:nvSpPr>
        <xdr:cNvPr id="427" name="普通建設事業費 （ うち新規整備　）該当値テキスト"/>
        <xdr:cNvSpPr txBox="1"/>
      </xdr:nvSpPr>
      <xdr:spPr>
        <a:xfrm>
          <a:off x="10528300"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34745</xdr:rowOff>
    </xdr:from>
    <xdr:to>
      <xdr:col>50</xdr:col>
      <xdr:colOff>165100</xdr:colOff>
      <xdr:row>77</xdr:row>
      <xdr:rowOff>136345</xdr:rowOff>
    </xdr:to>
    <xdr:sp macro="" textlink="">
      <xdr:nvSpPr>
        <xdr:cNvPr id="428" name="楕円 427"/>
        <xdr:cNvSpPr/>
      </xdr:nvSpPr>
      <xdr:spPr>
        <a:xfrm>
          <a:off x="9588500" y="132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127472</xdr:rowOff>
    </xdr:from>
    <xdr:ext cx="469744" cy="259045"/>
    <xdr:sp macro="" textlink="">
      <xdr:nvSpPr>
        <xdr:cNvPr id="429" name="テキスト ボックス 428"/>
        <xdr:cNvSpPr txBox="1"/>
      </xdr:nvSpPr>
      <xdr:spPr>
        <a:xfrm>
          <a:off x="9404428" y="1332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23132</xdr:rowOff>
    </xdr:from>
    <xdr:to>
      <xdr:col>46</xdr:col>
      <xdr:colOff>38100</xdr:colOff>
      <xdr:row>74</xdr:row>
      <xdr:rowOff>124732</xdr:rowOff>
    </xdr:to>
    <xdr:sp macro="" textlink="">
      <xdr:nvSpPr>
        <xdr:cNvPr id="430" name="楕円 429"/>
        <xdr:cNvSpPr/>
      </xdr:nvSpPr>
      <xdr:spPr>
        <a:xfrm>
          <a:off x="8699500" y="1271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141259</xdr:rowOff>
    </xdr:from>
    <xdr:ext cx="534377" cy="259045"/>
    <xdr:sp macro="" textlink="">
      <xdr:nvSpPr>
        <xdr:cNvPr id="431" name="テキスト ボックス 430"/>
        <xdr:cNvSpPr txBox="1"/>
      </xdr:nvSpPr>
      <xdr:spPr>
        <a:xfrm>
          <a:off x="8483111" y="124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44872</xdr:rowOff>
    </xdr:from>
    <xdr:to>
      <xdr:col>41</xdr:col>
      <xdr:colOff>101600</xdr:colOff>
      <xdr:row>74</xdr:row>
      <xdr:rowOff>146472</xdr:rowOff>
    </xdr:to>
    <xdr:sp macro="" textlink="">
      <xdr:nvSpPr>
        <xdr:cNvPr id="432" name="楕円 431"/>
        <xdr:cNvSpPr/>
      </xdr:nvSpPr>
      <xdr:spPr>
        <a:xfrm>
          <a:off x="7810500" y="127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162999</xdr:rowOff>
    </xdr:from>
    <xdr:ext cx="534377" cy="259045"/>
    <xdr:sp macro="" textlink="">
      <xdr:nvSpPr>
        <xdr:cNvPr id="433" name="テキスト ボックス 432"/>
        <xdr:cNvSpPr txBox="1"/>
      </xdr:nvSpPr>
      <xdr:spPr>
        <a:xfrm>
          <a:off x="7594111" y="1250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127465</xdr:rowOff>
    </xdr:from>
    <xdr:to>
      <xdr:col>36</xdr:col>
      <xdr:colOff>165100</xdr:colOff>
      <xdr:row>75</xdr:row>
      <xdr:rowOff>57615</xdr:rowOff>
    </xdr:to>
    <xdr:sp macro="" textlink="">
      <xdr:nvSpPr>
        <xdr:cNvPr id="434" name="楕円 433"/>
        <xdr:cNvSpPr/>
      </xdr:nvSpPr>
      <xdr:spPr>
        <a:xfrm>
          <a:off x="6921500" y="128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48742</xdr:rowOff>
    </xdr:from>
    <xdr:ext cx="534377" cy="259045"/>
    <xdr:sp macro="" textlink="">
      <xdr:nvSpPr>
        <xdr:cNvPr id="435" name="テキスト ボックス 434"/>
        <xdr:cNvSpPr txBox="1"/>
      </xdr:nvSpPr>
      <xdr:spPr>
        <a:xfrm>
          <a:off x="6705111" y="129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35404</xdr:rowOff>
    </xdr:from>
    <xdr:to>
      <xdr:col>55</xdr:col>
      <xdr:colOff>0</xdr:colOff>
      <xdr:row>96</xdr:row>
      <xdr:rowOff>65525</xdr:rowOff>
    </xdr:to>
    <xdr:cxnSp macro="">
      <xdr:nvCxnSpPr>
        <xdr:cNvPr id="466" name="直線コネクタ 465"/>
        <xdr:cNvCxnSpPr/>
      </xdr:nvCxnSpPr>
      <xdr:spPr>
        <a:xfrm flipV="1">
          <a:off x="9639300" y="16494604"/>
          <a:ext cx="8382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65525</xdr:rowOff>
    </xdr:from>
    <xdr:to>
      <xdr:col>50</xdr:col>
      <xdr:colOff>114300</xdr:colOff>
      <xdr:row>98</xdr:row>
      <xdr:rowOff>15168</xdr:rowOff>
    </xdr:to>
    <xdr:cxnSp macro="">
      <xdr:nvCxnSpPr>
        <xdr:cNvPr id="469" name="直線コネクタ 468"/>
        <xdr:cNvCxnSpPr/>
      </xdr:nvCxnSpPr>
      <xdr:spPr>
        <a:xfrm flipV="1">
          <a:off x="8750300" y="16524725"/>
          <a:ext cx="889000" cy="29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15168</xdr:rowOff>
    </xdr:from>
    <xdr:to>
      <xdr:col>45</xdr:col>
      <xdr:colOff>177800</xdr:colOff>
      <xdr:row>98</xdr:row>
      <xdr:rowOff>96614</xdr:rowOff>
    </xdr:to>
    <xdr:cxnSp macro="">
      <xdr:nvCxnSpPr>
        <xdr:cNvPr id="472" name="直線コネクタ 471"/>
        <xdr:cNvCxnSpPr/>
      </xdr:nvCxnSpPr>
      <xdr:spPr>
        <a:xfrm flipV="1">
          <a:off x="7861300" y="16817268"/>
          <a:ext cx="889000" cy="8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37602</xdr:rowOff>
    </xdr:from>
    <xdr:to>
      <xdr:col>41</xdr:col>
      <xdr:colOff>50800</xdr:colOff>
      <xdr:row>98</xdr:row>
      <xdr:rowOff>96614</xdr:rowOff>
    </xdr:to>
    <xdr:cxnSp macro="">
      <xdr:nvCxnSpPr>
        <xdr:cNvPr id="475" name="直線コネクタ 474"/>
        <xdr:cNvCxnSpPr/>
      </xdr:nvCxnSpPr>
      <xdr:spPr>
        <a:xfrm>
          <a:off x="6972300" y="16839702"/>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156054</xdr:rowOff>
    </xdr:from>
    <xdr:to>
      <xdr:col>55</xdr:col>
      <xdr:colOff>50800</xdr:colOff>
      <xdr:row>96</xdr:row>
      <xdr:rowOff>86204</xdr:rowOff>
    </xdr:to>
    <xdr:sp macro="" textlink="">
      <xdr:nvSpPr>
        <xdr:cNvPr id="485" name="楕円 484"/>
        <xdr:cNvSpPr/>
      </xdr:nvSpPr>
      <xdr:spPr>
        <a:xfrm>
          <a:off x="10426700" y="164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134481</xdr:rowOff>
    </xdr:from>
    <xdr:ext cx="534377" cy="259045"/>
    <xdr:sp macro="" textlink="">
      <xdr:nvSpPr>
        <xdr:cNvPr id="486" name="普通建設事業費 （ うち更新整備　）該当値テキスト"/>
        <xdr:cNvSpPr txBox="1"/>
      </xdr:nvSpPr>
      <xdr:spPr>
        <a:xfrm>
          <a:off x="10528300" y="164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14725</xdr:rowOff>
    </xdr:from>
    <xdr:to>
      <xdr:col>50</xdr:col>
      <xdr:colOff>165100</xdr:colOff>
      <xdr:row>96</xdr:row>
      <xdr:rowOff>116325</xdr:rowOff>
    </xdr:to>
    <xdr:sp macro="" textlink="">
      <xdr:nvSpPr>
        <xdr:cNvPr id="487" name="楕円 486"/>
        <xdr:cNvSpPr/>
      </xdr:nvSpPr>
      <xdr:spPr>
        <a:xfrm>
          <a:off x="9588500" y="164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107452</xdr:rowOff>
    </xdr:from>
    <xdr:ext cx="534377" cy="259045"/>
    <xdr:sp macro="" textlink="">
      <xdr:nvSpPr>
        <xdr:cNvPr id="488" name="テキスト ボックス 487"/>
        <xdr:cNvSpPr txBox="1"/>
      </xdr:nvSpPr>
      <xdr:spPr>
        <a:xfrm>
          <a:off x="9372111" y="165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135818</xdr:rowOff>
    </xdr:from>
    <xdr:to>
      <xdr:col>46</xdr:col>
      <xdr:colOff>38100</xdr:colOff>
      <xdr:row>98</xdr:row>
      <xdr:rowOff>65968</xdr:rowOff>
    </xdr:to>
    <xdr:sp macro="" textlink="">
      <xdr:nvSpPr>
        <xdr:cNvPr id="489" name="楕円 488"/>
        <xdr:cNvSpPr/>
      </xdr:nvSpPr>
      <xdr:spPr>
        <a:xfrm>
          <a:off x="8699500" y="167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57095</xdr:rowOff>
    </xdr:from>
    <xdr:ext cx="534377" cy="259045"/>
    <xdr:sp macro="" textlink="">
      <xdr:nvSpPr>
        <xdr:cNvPr id="490" name="テキスト ボックス 489"/>
        <xdr:cNvSpPr txBox="1"/>
      </xdr:nvSpPr>
      <xdr:spPr>
        <a:xfrm>
          <a:off x="8483111" y="1685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45814</xdr:rowOff>
    </xdr:from>
    <xdr:to>
      <xdr:col>41</xdr:col>
      <xdr:colOff>101600</xdr:colOff>
      <xdr:row>98</xdr:row>
      <xdr:rowOff>147414</xdr:rowOff>
    </xdr:to>
    <xdr:sp macro="" textlink="">
      <xdr:nvSpPr>
        <xdr:cNvPr id="491" name="楕円 490"/>
        <xdr:cNvSpPr/>
      </xdr:nvSpPr>
      <xdr:spPr>
        <a:xfrm>
          <a:off x="7810500" y="168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138541</xdr:rowOff>
    </xdr:from>
    <xdr:ext cx="534377" cy="259045"/>
    <xdr:sp macro="" textlink="">
      <xdr:nvSpPr>
        <xdr:cNvPr id="492" name="テキスト ボックス 491"/>
        <xdr:cNvSpPr txBox="1"/>
      </xdr:nvSpPr>
      <xdr:spPr>
        <a:xfrm>
          <a:off x="7594111" y="1694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158252</xdr:rowOff>
    </xdr:from>
    <xdr:to>
      <xdr:col>36</xdr:col>
      <xdr:colOff>165100</xdr:colOff>
      <xdr:row>98</xdr:row>
      <xdr:rowOff>88402</xdr:rowOff>
    </xdr:to>
    <xdr:sp macro="" textlink="">
      <xdr:nvSpPr>
        <xdr:cNvPr id="493" name="楕円 492"/>
        <xdr:cNvSpPr/>
      </xdr:nvSpPr>
      <xdr:spPr>
        <a:xfrm>
          <a:off x="6921500" y="167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79529</xdr:rowOff>
    </xdr:from>
    <xdr:ext cx="534377" cy="259045"/>
    <xdr:sp macro="" textlink="">
      <xdr:nvSpPr>
        <xdr:cNvPr id="494" name="テキスト ボックス 493"/>
        <xdr:cNvSpPr txBox="1"/>
      </xdr:nvSpPr>
      <xdr:spPr>
        <a:xfrm>
          <a:off x="6705111" y="1688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33172</xdr:rowOff>
    </xdr:from>
    <xdr:to>
      <xdr:col>85</xdr:col>
      <xdr:colOff>127000</xdr:colOff>
      <xdr:row>38</xdr:row>
      <xdr:rowOff>105135</xdr:rowOff>
    </xdr:to>
    <xdr:cxnSp macro="">
      <xdr:nvCxnSpPr>
        <xdr:cNvPr id="521" name="直線コネクタ 520"/>
        <xdr:cNvCxnSpPr/>
      </xdr:nvCxnSpPr>
      <xdr:spPr>
        <a:xfrm>
          <a:off x="15481300" y="6376822"/>
          <a:ext cx="838200" cy="2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33172</xdr:rowOff>
    </xdr:from>
    <xdr:to>
      <xdr:col>81</xdr:col>
      <xdr:colOff>50800</xdr:colOff>
      <xdr:row>38</xdr:row>
      <xdr:rowOff>139700</xdr:rowOff>
    </xdr:to>
    <xdr:cxnSp macro="">
      <xdr:nvCxnSpPr>
        <xdr:cNvPr id="524" name="直線コネクタ 523"/>
        <xdr:cNvCxnSpPr/>
      </xdr:nvCxnSpPr>
      <xdr:spPr>
        <a:xfrm flipV="1">
          <a:off x="14592300" y="6376822"/>
          <a:ext cx="889000" cy="27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54335</xdr:rowOff>
    </xdr:from>
    <xdr:to>
      <xdr:col>85</xdr:col>
      <xdr:colOff>177800</xdr:colOff>
      <xdr:row>38</xdr:row>
      <xdr:rowOff>155935</xdr:rowOff>
    </xdr:to>
    <xdr:sp macro="" textlink="">
      <xdr:nvSpPr>
        <xdr:cNvPr id="540" name="楕円 539"/>
        <xdr:cNvSpPr/>
      </xdr:nvSpPr>
      <xdr:spPr>
        <a:xfrm>
          <a:off x="16268700" y="65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140712</xdr:rowOff>
    </xdr:from>
    <xdr:ext cx="378565" cy="259045"/>
    <xdr:sp macro="" textlink="">
      <xdr:nvSpPr>
        <xdr:cNvPr id="541" name="災害復旧事業費該当値テキスト"/>
        <xdr:cNvSpPr txBox="1"/>
      </xdr:nvSpPr>
      <xdr:spPr>
        <a:xfrm>
          <a:off x="16370300" y="648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153822</xdr:rowOff>
    </xdr:from>
    <xdr:to>
      <xdr:col>81</xdr:col>
      <xdr:colOff>101600</xdr:colOff>
      <xdr:row>37</xdr:row>
      <xdr:rowOff>83972</xdr:rowOff>
    </xdr:to>
    <xdr:sp macro="" textlink="">
      <xdr:nvSpPr>
        <xdr:cNvPr id="542" name="楕円 541"/>
        <xdr:cNvSpPr/>
      </xdr:nvSpPr>
      <xdr:spPr>
        <a:xfrm>
          <a:off x="154305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100499</xdr:rowOff>
    </xdr:from>
    <xdr:ext cx="469744" cy="259045"/>
    <xdr:sp macro="" textlink="">
      <xdr:nvSpPr>
        <xdr:cNvPr id="543" name="テキスト ボックス 542"/>
        <xdr:cNvSpPr txBox="1"/>
      </xdr:nvSpPr>
      <xdr:spPr>
        <a:xfrm>
          <a:off x="15246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8040</xdr:rowOff>
    </xdr:from>
    <xdr:to>
      <xdr:col>85</xdr:col>
      <xdr:colOff>127000</xdr:colOff>
      <xdr:row>77</xdr:row>
      <xdr:rowOff>46329</xdr:rowOff>
    </xdr:to>
    <xdr:cxnSp macro="">
      <xdr:nvCxnSpPr>
        <xdr:cNvPr id="628" name="直線コネクタ 627"/>
        <xdr:cNvCxnSpPr/>
      </xdr:nvCxnSpPr>
      <xdr:spPr>
        <a:xfrm>
          <a:off x="15481300" y="13209690"/>
          <a:ext cx="8382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154356</xdr:rowOff>
    </xdr:from>
    <xdr:to>
      <xdr:col>81</xdr:col>
      <xdr:colOff>50800</xdr:colOff>
      <xdr:row>77</xdr:row>
      <xdr:rowOff>8040</xdr:rowOff>
    </xdr:to>
    <xdr:cxnSp macro="">
      <xdr:nvCxnSpPr>
        <xdr:cNvPr id="631" name="直線コネクタ 630"/>
        <xdr:cNvCxnSpPr/>
      </xdr:nvCxnSpPr>
      <xdr:spPr>
        <a:xfrm>
          <a:off x="14592300" y="13184556"/>
          <a:ext cx="889000" cy="2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154356</xdr:rowOff>
    </xdr:from>
    <xdr:to>
      <xdr:col>76</xdr:col>
      <xdr:colOff>114300</xdr:colOff>
      <xdr:row>76</xdr:row>
      <xdr:rowOff>168427</xdr:rowOff>
    </xdr:to>
    <xdr:cxnSp macro="">
      <xdr:nvCxnSpPr>
        <xdr:cNvPr id="634" name="直線コネクタ 633"/>
        <xdr:cNvCxnSpPr/>
      </xdr:nvCxnSpPr>
      <xdr:spPr>
        <a:xfrm flipV="1">
          <a:off x="13703300" y="13184556"/>
          <a:ext cx="889000" cy="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168427</xdr:rowOff>
    </xdr:from>
    <xdr:to>
      <xdr:col>71</xdr:col>
      <xdr:colOff>177800</xdr:colOff>
      <xdr:row>77</xdr:row>
      <xdr:rowOff>31572</xdr:rowOff>
    </xdr:to>
    <xdr:cxnSp macro="">
      <xdr:nvCxnSpPr>
        <xdr:cNvPr id="637" name="直線コネクタ 636"/>
        <xdr:cNvCxnSpPr/>
      </xdr:nvCxnSpPr>
      <xdr:spPr>
        <a:xfrm flipV="1">
          <a:off x="12814300" y="13198627"/>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166979</xdr:rowOff>
    </xdr:from>
    <xdr:to>
      <xdr:col>85</xdr:col>
      <xdr:colOff>177800</xdr:colOff>
      <xdr:row>77</xdr:row>
      <xdr:rowOff>97129</xdr:rowOff>
    </xdr:to>
    <xdr:sp macro="" textlink="">
      <xdr:nvSpPr>
        <xdr:cNvPr id="647" name="楕円 646"/>
        <xdr:cNvSpPr/>
      </xdr:nvSpPr>
      <xdr:spPr>
        <a:xfrm>
          <a:off x="16268700" y="131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145406</xdr:rowOff>
    </xdr:from>
    <xdr:ext cx="534377" cy="259045"/>
    <xdr:sp macro="" textlink="">
      <xdr:nvSpPr>
        <xdr:cNvPr id="648" name="公債費該当値テキスト"/>
        <xdr:cNvSpPr txBox="1"/>
      </xdr:nvSpPr>
      <xdr:spPr>
        <a:xfrm>
          <a:off x="16370300" y="131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128690</xdr:rowOff>
    </xdr:from>
    <xdr:to>
      <xdr:col>81</xdr:col>
      <xdr:colOff>101600</xdr:colOff>
      <xdr:row>77</xdr:row>
      <xdr:rowOff>58840</xdr:rowOff>
    </xdr:to>
    <xdr:sp macro="" textlink="">
      <xdr:nvSpPr>
        <xdr:cNvPr id="649" name="楕円 648"/>
        <xdr:cNvSpPr/>
      </xdr:nvSpPr>
      <xdr:spPr>
        <a:xfrm>
          <a:off x="15430500" y="131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49967</xdr:rowOff>
    </xdr:from>
    <xdr:ext cx="534377" cy="259045"/>
    <xdr:sp macro="" textlink="">
      <xdr:nvSpPr>
        <xdr:cNvPr id="650" name="テキスト ボックス 649"/>
        <xdr:cNvSpPr txBox="1"/>
      </xdr:nvSpPr>
      <xdr:spPr>
        <a:xfrm>
          <a:off x="15214111" y="132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103556</xdr:rowOff>
    </xdr:from>
    <xdr:to>
      <xdr:col>76</xdr:col>
      <xdr:colOff>165100</xdr:colOff>
      <xdr:row>77</xdr:row>
      <xdr:rowOff>33706</xdr:rowOff>
    </xdr:to>
    <xdr:sp macro="" textlink="">
      <xdr:nvSpPr>
        <xdr:cNvPr id="651" name="楕円 650"/>
        <xdr:cNvSpPr/>
      </xdr:nvSpPr>
      <xdr:spPr>
        <a:xfrm>
          <a:off x="14541500" y="131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24833</xdr:rowOff>
    </xdr:from>
    <xdr:ext cx="534377" cy="259045"/>
    <xdr:sp macro="" textlink="">
      <xdr:nvSpPr>
        <xdr:cNvPr id="652" name="テキスト ボックス 651"/>
        <xdr:cNvSpPr txBox="1"/>
      </xdr:nvSpPr>
      <xdr:spPr>
        <a:xfrm>
          <a:off x="14325111" y="132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117627</xdr:rowOff>
    </xdr:from>
    <xdr:to>
      <xdr:col>72</xdr:col>
      <xdr:colOff>38100</xdr:colOff>
      <xdr:row>77</xdr:row>
      <xdr:rowOff>47777</xdr:rowOff>
    </xdr:to>
    <xdr:sp macro="" textlink="">
      <xdr:nvSpPr>
        <xdr:cNvPr id="653" name="楕円 652"/>
        <xdr:cNvSpPr/>
      </xdr:nvSpPr>
      <xdr:spPr>
        <a:xfrm>
          <a:off x="13652500" y="131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38904</xdr:rowOff>
    </xdr:from>
    <xdr:ext cx="534377" cy="259045"/>
    <xdr:sp macro="" textlink="">
      <xdr:nvSpPr>
        <xdr:cNvPr id="654" name="テキスト ボックス 653"/>
        <xdr:cNvSpPr txBox="1"/>
      </xdr:nvSpPr>
      <xdr:spPr>
        <a:xfrm>
          <a:off x="13436111" y="132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152222</xdr:rowOff>
    </xdr:from>
    <xdr:to>
      <xdr:col>67</xdr:col>
      <xdr:colOff>101600</xdr:colOff>
      <xdr:row>77</xdr:row>
      <xdr:rowOff>82372</xdr:rowOff>
    </xdr:to>
    <xdr:sp macro="" textlink="">
      <xdr:nvSpPr>
        <xdr:cNvPr id="655" name="楕円 654"/>
        <xdr:cNvSpPr/>
      </xdr:nvSpPr>
      <xdr:spPr>
        <a:xfrm>
          <a:off x="12763500" y="131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73499</xdr:rowOff>
    </xdr:from>
    <xdr:ext cx="534377" cy="259045"/>
    <xdr:sp macro="" textlink="">
      <xdr:nvSpPr>
        <xdr:cNvPr id="656" name="テキスト ボックス 655"/>
        <xdr:cNvSpPr txBox="1"/>
      </xdr:nvSpPr>
      <xdr:spPr>
        <a:xfrm>
          <a:off x="12547111" y="132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68148</xdr:rowOff>
    </xdr:from>
    <xdr:to>
      <xdr:col>85</xdr:col>
      <xdr:colOff>127000</xdr:colOff>
      <xdr:row>97</xdr:row>
      <xdr:rowOff>45555</xdr:rowOff>
    </xdr:to>
    <xdr:cxnSp macro="">
      <xdr:nvCxnSpPr>
        <xdr:cNvPr id="685" name="直線コネクタ 684"/>
        <xdr:cNvCxnSpPr/>
      </xdr:nvCxnSpPr>
      <xdr:spPr>
        <a:xfrm flipV="1">
          <a:off x="15481300" y="16527348"/>
          <a:ext cx="8382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6" name="積立金平均値テキスト"/>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45555</xdr:rowOff>
    </xdr:from>
    <xdr:to>
      <xdr:col>81</xdr:col>
      <xdr:colOff>50800</xdr:colOff>
      <xdr:row>97</xdr:row>
      <xdr:rowOff>148768</xdr:rowOff>
    </xdr:to>
    <xdr:cxnSp macro="">
      <xdr:nvCxnSpPr>
        <xdr:cNvPr id="688" name="直線コネクタ 687"/>
        <xdr:cNvCxnSpPr/>
      </xdr:nvCxnSpPr>
      <xdr:spPr>
        <a:xfrm flipV="1">
          <a:off x="14592300" y="16676205"/>
          <a:ext cx="889000" cy="10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90" name="テキスト ボックス 689"/>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31443</xdr:rowOff>
    </xdr:from>
    <xdr:to>
      <xdr:col>76</xdr:col>
      <xdr:colOff>114300</xdr:colOff>
      <xdr:row>97</xdr:row>
      <xdr:rowOff>148768</xdr:rowOff>
    </xdr:to>
    <xdr:cxnSp macro="">
      <xdr:nvCxnSpPr>
        <xdr:cNvPr id="691" name="直線コネクタ 690"/>
        <xdr:cNvCxnSpPr/>
      </xdr:nvCxnSpPr>
      <xdr:spPr>
        <a:xfrm>
          <a:off x="13703300" y="16662093"/>
          <a:ext cx="889000" cy="11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31443</xdr:rowOff>
    </xdr:from>
    <xdr:to>
      <xdr:col>71</xdr:col>
      <xdr:colOff>177800</xdr:colOff>
      <xdr:row>98</xdr:row>
      <xdr:rowOff>78039</xdr:rowOff>
    </xdr:to>
    <xdr:cxnSp macro="">
      <xdr:nvCxnSpPr>
        <xdr:cNvPr id="694" name="直線コネクタ 693"/>
        <xdr:cNvCxnSpPr/>
      </xdr:nvCxnSpPr>
      <xdr:spPr>
        <a:xfrm flipV="1">
          <a:off x="12814300" y="16662093"/>
          <a:ext cx="8890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17348</xdr:rowOff>
    </xdr:from>
    <xdr:to>
      <xdr:col>85</xdr:col>
      <xdr:colOff>177800</xdr:colOff>
      <xdr:row>96</xdr:row>
      <xdr:rowOff>118948</xdr:rowOff>
    </xdr:to>
    <xdr:sp macro="" textlink="">
      <xdr:nvSpPr>
        <xdr:cNvPr id="704" name="楕円 703"/>
        <xdr:cNvSpPr/>
      </xdr:nvSpPr>
      <xdr:spPr>
        <a:xfrm>
          <a:off x="16268700" y="164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40225</xdr:rowOff>
    </xdr:from>
    <xdr:ext cx="534377" cy="259045"/>
    <xdr:sp macro="" textlink="">
      <xdr:nvSpPr>
        <xdr:cNvPr id="705" name="積立金該当値テキスト"/>
        <xdr:cNvSpPr txBox="1"/>
      </xdr:nvSpPr>
      <xdr:spPr>
        <a:xfrm>
          <a:off x="16370300" y="163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166205</xdr:rowOff>
    </xdr:from>
    <xdr:to>
      <xdr:col>81</xdr:col>
      <xdr:colOff>101600</xdr:colOff>
      <xdr:row>97</xdr:row>
      <xdr:rowOff>96355</xdr:rowOff>
    </xdr:to>
    <xdr:sp macro="" textlink="">
      <xdr:nvSpPr>
        <xdr:cNvPr id="706" name="楕円 705"/>
        <xdr:cNvSpPr/>
      </xdr:nvSpPr>
      <xdr:spPr>
        <a:xfrm>
          <a:off x="15430500" y="166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112882</xdr:rowOff>
    </xdr:from>
    <xdr:ext cx="534377" cy="259045"/>
    <xdr:sp macro="" textlink="">
      <xdr:nvSpPr>
        <xdr:cNvPr id="707" name="テキスト ボックス 706"/>
        <xdr:cNvSpPr txBox="1"/>
      </xdr:nvSpPr>
      <xdr:spPr>
        <a:xfrm>
          <a:off x="15214111" y="164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97968</xdr:rowOff>
    </xdr:from>
    <xdr:to>
      <xdr:col>76</xdr:col>
      <xdr:colOff>165100</xdr:colOff>
      <xdr:row>98</xdr:row>
      <xdr:rowOff>28118</xdr:rowOff>
    </xdr:to>
    <xdr:sp macro="" textlink="">
      <xdr:nvSpPr>
        <xdr:cNvPr id="708" name="楕円 707"/>
        <xdr:cNvSpPr/>
      </xdr:nvSpPr>
      <xdr:spPr>
        <a:xfrm>
          <a:off x="14541500" y="167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19245</xdr:rowOff>
    </xdr:from>
    <xdr:ext cx="534377" cy="259045"/>
    <xdr:sp macro="" textlink="">
      <xdr:nvSpPr>
        <xdr:cNvPr id="709" name="テキスト ボックス 708"/>
        <xdr:cNvSpPr txBox="1"/>
      </xdr:nvSpPr>
      <xdr:spPr>
        <a:xfrm>
          <a:off x="14325111" y="1682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152093</xdr:rowOff>
    </xdr:from>
    <xdr:to>
      <xdr:col>72</xdr:col>
      <xdr:colOff>38100</xdr:colOff>
      <xdr:row>97</xdr:row>
      <xdr:rowOff>82243</xdr:rowOff>
    </xdr:to>
    <xdr:sp macro="" textlink="">
      <xdr:nvSpPr>
        <xdr:cNvPr id="710" name="楕円 709"/>
        <xdr:cNvSpPr/>
      </xdr:nvSpPr>
      <xdr:spPr>
        <a:xfrm>
          <a:off x="13652500" y="166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98770</xdr:rowOff>
    </xdr:from>
    <xdr:ext cx="534377" cy="259045"/>
    <xdr:sp macro="" textlink="">
      <xdr:nvSpPr>
        <xdr:cNvPr id="711" name="テキスト ボックス 710"/>
        <xdr:cNvSpPr txBox="1"/>
      </xdr:nvSpPr>
      <xdr:spPr>
        <a:xfrm>
          <a:off x="13436111" y="1638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27239</xdr:rowOff>
    </xdr:from>
    <xdr:to>
      <xdr:col>67</xdr:col>
      <xdr:colOff>101600</xdr:colOff>
      <xdr:row>98</xdr:row>
      <xdr:rowOff>128839</xdr:rowOff>
    </xdr:to>
    <xdr:sp macro="" textlink="">
      <xdr:nvSpPr>
        <xdr:cNvPr id="712" name="楕円 711"/>
        <xdr:cNvSpPr/>
      </xdr:nvSpPr>
      <xdr:spPr>
        <a:xfrm>
          <a:off x="12763500" y="1682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119966</xdr:rowOff>
    </xdr:from>
    <xdr:ext cx="534377" cy="259045"/>
    <xdr:sp macro="" textlink="">
      <xdr:nvSpPr>
        <xdr:cNvPr id="713" name="テキスト ボックス 712"/>
        <xdr:cNvSpPr txBox="1"/>
      </xdr:nvSpPr>
      <xdr:spPr>
        <a:xfrm>
          <a:off x="12547111" y="1692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169646</xdr:rowOff>
    </xdr:from>
    <xdr:to>
      <xdr:col>107</xdr:col>
      <xdr:colOff>50800</xdr:colOff>
      <xdr:row>39</xdr:row>
      <xdr:rowOff>44450</xdr:rowOff>
    </xdr:to>
    <xdr:cxnSp macro="">
      <xdr:nvCxnSpPr>
        <xdr:cNvPr id="748" name="直線コネクタ 747"/>
        <xdr:cNvCxnSpPr/>
      </xdr:nvCxnSpPr>
      <xdr:spPr>
        <a:xfrm>
          <a:off x="19545300" y="6684746"/>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169646</xdr:rowOff>
    </xdr:from>
    <xdr:to>
      <xdr:col>102</xdr:col>
      <xdr:colOff>114300</xdr:colOff>
      <xdr:row>39</xdr:row>
      <xdr:rowOff>20524</xdr:rowOff>
    </xdr:to>
    <xdr:cxnSp macro="">
      <xdr:nvCxnSpPr>
        <xdr:cNvPr id="751" name="直線コネクタ 750"/>
        <xdr:cNvCxnSpPr/>
      </xdr:nvCxnSpPr>
      <xdr:spPr>
        <a:xfrm flipV="1">
          <a:off x="18656300" y="6684746"/>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118846</xdr:rowOff>
    </xdr:from>
    <xdr:to>
      <xdr:col>102</xdr:col>
      <xdr:colOff>165100</xdr:colOff>
      <xdr:row>39</xdr:row>
      <xdr:rowOff>48996</xdr:rowOff>
    </xdr:to>
    <xdr:sp macro="" textlink="">
      <xdr:nvSpPr>
        <xdr:cNvPr id="767" name="楕円 766"/>
        <xdr:cNvSpPr/>
      </xdr:nvSpPr>
      <xdr:spPr>
        <a:xfrm>
          <a:off x="19494500" y="66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40123</xdr:rowOff>
    </xdr:from>
    <xdr:ext cx="378565" cy="259045"/>
    <xdr:sp macro="" textlink="">
      <xdr:nvSpPr>
        <xdr:cNvPr id="768" name="テキスト ボックス 767"/>
        <xdr:cNvSpPr txBox="1"/>
      </xdr:nvSpPr>
      <xdr:spPr>
        <a:xfrm>
          <a:off x="19356017" y="672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141174</xdr:rowOff>
    </xdr:from>
    <xdr:to>
      <xdr:col>98</xdr:col>
      <xdr:colOff>38100</xdr:colOff>
      <xdr:row>39</xdr:row>
      <xdr:rowOff>71324</xdr:rowOff>
    </xdr:to>
    <xdr:sp macro="" textlink="">
      <xdr:nvSpPr>
        <xdr:cNvPr id="769" name="楕円 768"/>
        <xdr:cNvSpPr/>
      </xdr:nvSpPr>
      <xdr:spPr>
        <a:xfrm>
          <a:off x="18605500" y="66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62451</xdr:rowOff>
    </xdr:from>
    <xdr:ext cx="378565" cy="259045"/>
    <xdr:sp macro="" textlink="">
      <xdr:nvSpPr>
        <xdr:cNvPr id="770" name="テキスト ボックス 769"/>
        <xdr:cNvSpPr txBox="1"/>
      </xdr:nvSpPr>
      <xdr:spPr>
        <a:xfrm>
          <a:off x="18467017" y="674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22657</xdr:rowOff>
    </xdr:from>
    <xdr:to>
      <xdr:col>116</xdr:col>
      <xdr:colOff>63500</xdr:colOff>
      <xdr:row>59</xdr:row>
      <xdr:rowOff>25400</xdr:rowOff>
    </xdr:to>
    <xdr:cxnSp macro="">
      <xdr:nvCxnSpPr>
        <xdr:cNvPr id="799" name="直線コネクタ 798"/>
        <xdr:cNvCxnSpPr/>
      </xdr:nvCxnSpPr>
      <xdr:spPr>
        <a:xfrm flipV="1">
          <a:off x="21323300" y="1013820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20980</xdr:rowOff>
    </xdr:from>
    <xdr:to>
      <xdr:col>111</xdr:col>
      <xdr:colOff>177800</xdr:colOff>
      <xdr:row>59</xdr:row>
      <xdr:rowOff>25400</xdr:rowOff>
    </xdr:to>
    <xdr:cxnSp macro="">
      <xdr:nvCxnSpPr>
        <xdr:cNvPr id="802" name="直線コネクタ 801"/>
        <xdr:cNvCxnSpPr/>
      </xdr:nvCxnSpPr>
      <xdr:spPr>
        <a:xfrm>
          <a:off x="20434300" y="10136530"/>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20980</xdr:rowOff>
    </xdr:from>
    <xdr:to>
      <xdr:col>107</xdr:col>
      <xdr:colOff>50800</xdr:colOff>
      <xdr:row>59</xdr:row>
      <xdr:rowOff>21361</xdr:rowOff>
    </xdr:to>
    <xdr:cxnSp macro="">
      <xdr:nvCxnSpPr>
        <xdr:cNvPr id="805" name="直線コネクタ 804"/>
        <xdr:cNvCxnSpPr/>
      </xdr:nvCxnSpPr>
      <xdr:spPr>
        <a:xfrm flipV="1">
          <a:off x="19545300" y="101365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21361</xdr:rowOff>
    </xdr:from>
    <xdr:to>
      <xdr:col>102</xdr:col>
      <xdr:colOff>114300</xdr:colOff>
      <xdr:row>59</xdr:row>
      <xdr:rowOff>21895</xdr:rowOff>
    </xdr:to>
    <xdr:cxnSp macro="">
      <xdr:nvCxnSpPr>
        <xdr:cNvPr id="808" name="直線コネクタ 807"/>
        <xdr:cNvCxnSpPr/>
      </xdr:nvCxnSpPr>
      <xdr:spPr>
        <a:xfrm flipV="1">
          <a:off x="18656300" y="1013691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143307</xdr:rowOff>
    </xdr:from>
    <xdr:to>
      <xdr:col>116</xdr:col>
      <xdr:colOff>114300</xdr:colOff>
      <xdr:row>59</xdr:row>
      <xdr:rowOff>73457</xdr:rowOff>
    </xdr:to>
    <xdr:sp macro="" textlink="">
      <xdr:nvSpPr>
        <xdr:cNvPr id="818" name="楕円 817"/>
        <xdr:cNvSpPr/>
      </xdr:nvSpPr>
      <xdr:spPr>
        <a:xfrm>
          <a:off x="22110700" y="100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58234</xdr:rowOff>
    </xdr:from>
    <xdr:ext cx="378565" cy="259045"/>
    <xdr:sp macro="" textlink="">
      <xdr:nvSpPr>
        <xdr:cNvPr id="819" name="貸付金該当値テキスト"/>
        <xdr:cNvSpPr txBox="1"/>
      </xdr:nvSpPr>
      <xdr:spPr>
        <a:xfrm>
          <a:off x="22212300" y="10002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146050</xdr:rowOff>
    </xdr:from>
    <xdr:to>
      <xdr:col>112</xdr:col>
      <xdr:colOff>38100</xdr:colOff>
      <xdr:row>59</xdr:row>
      <xdr:rowOff>76200</xdr:rowOff>
    </xdr:to>
    <xdr:sp macro="" textlink="">
      <xdr:nvSpPr>
        <xdr:cNvPr id="820" name="楕円 819"/>
        <xdr:cNvSpPr/>
      </xdr:nvSpPr>
      <xdr:spPr>
        <a:xfrm>
          <a:off x="21272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67327</xdr:rowOff>
    </xdr:from>
    <xdr:ext cx="378565" cy="259045"/>
    <xdr:sp macro="" textlink="">
      <xdr:nvSpPr>
        <xdr:cNvPr id="821" name="テキスト ボックス 820"/>
        <xdr:cNvSpPr txBox="1"/>
      </xdr:nvSpPr>
      <xdr:spPr>
        <a:xfrm>
          <a:off x="21134017" y="1018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141630</xdr:rowOff>
    </xdr:from>
    <xdr:to>
      <xdr:col>107</xdr:col>
      <xdr:colOff>101600</xdr:colOff>
      <xdr:row>59</xdr:row>
      <xdr:rowOff>71780</xdr:rowOff>
    </xdr:to>
    <xdr:sp macro="" textlink="">
      <xdr:nvSpPr>
        <xdr:cNvPr id="822" name="楕円 821"/>
        <xdr:cNvSpPr/>
      </xdr:nvSpPr>
      <xdr:spPr>
        <a:xfrm>
          <a:off x="20383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62907</xdr:rowOff>
    </xdr:from>
    <xdr:ext cx="378565" cy="259045"/>
    <xdr:sp macro="" textlink="">
      <xdr:nvSpPr>
        <xdr:cNvPr id="823" name="テキスト ボックス 822"/>
        <xdr:cNvSpPr txBox="1"/>
      </xdr:nvSpPr>
      <xdr:spPr>
        <a:xfrm>
          <a:off x="20245017" y="10178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142011</xdr:rowOff>
    </xdr:from>
    <xdr:to>
      <xdr:col>102</xdr:col>
      <xdr:colOff>165100</xdr:colOff>
      <xdr:row>59</xdr:row>
      <xdr:rowOff>72161</xdr:rowOff>
    </xdr:to>
    <xdr:sp macro="" textlink="">
      <xdr:nvSpPr>
        <xdr:cNvPr id="824" name="楕円 823"/>
        <xdr:cNvSpPr/>
      </xdr:nvSpPr>
      <xdr:spPr>
        <a:xfrm>
          <a:off x="19494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63288</xdr:rowOff>
    </xdr:from>
    <xdr:ext cx="378565" cy="259045"/>
    <xdr:sp macro="" textlink="">
      <xdr:nvSpPr>
        <xdr:cNvPr id="825" name="テキスト ボックス 824"/>
        <xdr:cNvSpPr txBox="1"/>
      </xdr:nvSpPr>
      <xdr:spPr>
        <a:xfrm>
          <a:off x="19356017" y="1017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142545</xdr:rowOff>
    </xdr:from>
    <xdr:to>
      <xdr:col>98</xdr:col>
      <xdr:colOff>38100</xdr:colOff>
      <xdr:row>59</xdr:row>
      <xdr:rowOff>72695</xdr:rowOff>
    </xdr:to>
    <xdr:sp macro="" textlink="">
      <xdr:nvSpPr>
        <xdr:cNvPr id="826" name="楕円 825"/>
        <xdr:cNvSpPr/>
      </xdr:nvSpPr>
      <xdr:spPr>
        <a:xfrm>
          <a:off x="18605500" y="100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63822</xdr:rowOff>
    </xdr:from>
    <xdr:ext cx="378565" cy="259045"/>
    <xdr:sp macro="" textlink="">
      <xdr:nvSpPr>
        <xdr:cNvPr id="827" name="テキスト ボックス 826"/>
        <xdr:cNvSpPr txBox="1"/>
      </xdr:nvSpPr>
      <xdr:spPr>
        <a:xfrm>
          <a:off x="18467017" y="1017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82893</xdr:rowOff>
    </xdr:from>
    <xdr:to>
      <xdr:col>116</xdr:col>
      <xdr:colOff>63500</xdr:colOff>
      <xdr:row>75</xdr:row>
      <xdr:rowOff>85088</xdr:rowOff>
    </xdr:to>
    <xdr:cxnSp macro="">
      <xdr:nvCxnSpPr>
        <xdr:cNvPr id="855" name="直線コネクタ 854"/>
        <xdr:cNvCxnSpPr/>
      </xdr:nvCxnSpPr>
      <xdr:spPr>
        <a:xfrm>
          <a:off x="21323300" y="12941643"/>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82893</xdr:rowOff>
    </xdr:from>
    <xdr:to>
      <xdr:col>111</xdr:col>
      <xdr:colOff>177800</xdr:colOff>
      <xdr:row>75</xdr:row>
      <xdr:rowOff>97295</xdr:rowOff>
    </xdr:to>
    <xdr:cxnSp macro="">
      <xdr:nvCxnSpPr>
        <xdr:cNvPr id="858" name="直線コネクタ 857"/>
        <xdr:cNvCxnSpPr/>
      </xdr:nvCxnSpPr>
      <xdr:spPr>
        <a:xfrm flipV="1">
          <a:off x="20434300" y="12941643"/>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97295</xdr:rowOff>
    </xdr:from>
    <xdr:to>
      <xdr:col>107</xdr:col>
      <xdr:colOff>50800</xdr:colOff>
      <xdr:row>75</xdr:row>
      <xdr:rowOff>129710</xdr:rowOff>
    </xdr:to>
    <xdr:cxnSp macro="">
      <xdr:nvCxnSpPr>
        <xdr:cNvPr id="861" name="直線コネクタ 860"/>
        <xdr:cNvCxnSpPr/>
      </xdr:nvCxnSpPr>
      <xdr:spPr>
        <a:xfrm flipV="1">
          <a:off x="19545300" y="12956045"/>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129710</xdr:rowOff>
    </xdr:from>
    <xdr:to>
      <xdr:col>102</xdr:col>
      <xdr:colOff>114300</xdr:colOff>
      <xdr:row>75</xdr:row>
      <xdr:rowOff>140660</xdr:rowOff>
    </xdr:to>
    <xdr:cxnSp macro="">
      <xdr:nvCxnSpPr>
        <xdr:cNvPr id="864" name="直線コネクタ 863"/>
        <xdr:cNvCxnSpPr/>
      </xdr:nvCxnSpPr>
      <xdr:spPr>
        <a:xfrm flipV="1">
          <a:off x="18656300" y="12988460"/>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34288</xdr:rowOff>
    </xdr:from>
    <xdr:to>
      <xdr:col>116</xdr:col>
      <xdr:colOff>114300</xdr:colOff>
      <xdr:row>75</xdr:row>
      <xdr:rowOff>135888</xdr:rowOff>
    </xdr:to>
    <xdr:sp macro="" textlink="">
      <xdr:nvSpPr>
        <xdr:cNvPr id="874" name="楕円 873"/>
        <xdr:cNvSpPr/>
      </xdr:nvSpPr>
      <xdr:spPr>
        <a:xfrm>
          <a:off x="22110700" y="128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12715</xdr:rowOff>
    </xdr:from>
    <xdr:ext cx="534377" cy="259045"/>
    <xdr:sp macro="" textlink="">
      <xdr:nvSpPr>
        <xdr:cNvPr id="875" name="繰出金該当値テキスト"/>
        <xdr:cNvSpPr txBox="1"/>
      </xdr:nvSpPr>
      <xdr:spPr>
        <a:xfrm>
          <a:off x="22212300" y="128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32093</xdr:rowOff>
    </xdr:from>
    <xdr:to>
      <xdr:col>112</xdr:col>
      <xdr:colOff>38100</xdr:colOff>
      <xdr:row>75</xdr:row>
      <xdr:rowOff>133693</xdr:rowOff>
    </xdr:to>
    <xdr:sp macro="" textlink="">
      <xdr:nvSpPr>
        <xdr:cNvPr id="876" name="楕円 875"/>
        <xdr:cNvSpPr/>
      </xdr:nvSpPr>
      <xdr:spPr>
        <a:xfrm>
          <a:off x="21272500" y="128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124820</xdr:rowOff>
    </xdr:from>
    <xdr:ext cx="534377" cy="259045"/>
    <xdr:sp macro="" textlink="">
      <xdr:nvSpPr>
        <xdr:cNvPr id="877" name="テキスト ボックス 876"/>
        <xdr:cNvSpPr txBox="1"/>
      </xdr:nvSpPr>
      <xdr:spPr>
        <a:xfrm>
          <a:off x="21056111" y="129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46495</xdr:rowOff>
    </xdr:from>
    <xdr:to>
      <xdr:col>107</xdr:col>
      <xdr:colOff>101600</xdr:colOff>
      <xdr:row>75</xdr:row>
      <xdr:rowOff>148095</xdr:rowOff>
    </xdr:to>
    <xdr:sp macro="" textlink="">
      <xdr:nvSpPr>
        <xdr:cNvPr id="878" name="楕円 877"/>
        <xdr:cNvSpPr/>
      </xdr:nvSpPr>
      <xdr:spPr>
        <a:xfrm>
          <a:off x="20383500" y="129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139222</xdr:rowOff>
    </xdr:from>
    <xdr:ext cx="534377" cy="259045"/>
    <xdr:sp macro="" textlink="">
      <xdr:nvSpPr>
        <xdr:cNvPr id="879" name="テキスト ボックス 878"/>
        <xdr:cNvSpPr txBox="1"/>
      </xdr:nvSpPr>
      <xdr:spPr>
        <a:xfrm>
          <a:off x="20167111" y="12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78910</xdr:rowOff>
    </xdr:from>
    <xdr:to>
      <xdr:col>102</xdr:col>
      <xdr:colOff>165100</xdr:colOff>
      <xdr:row>76</xdr:row>
      <xdr:rowOff>9060</xdr:rowOff>
    </xdr:to>
    <xdr:sp macro="" textlink="">
      <xdr:nvSpPr>
        <xdr:cNvPr id="880" name="楕円 879"/>
        <xdr:cNvSpPr/>
      </xdr:nvSpPr>
      <xdr:spPr>
        <a:xfrm>
          <a:off x="19494500" y="129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xdr:rowOff>
    </xdr:from>
    <xdr:ext cx="534377" cy="259045"/>
    <xdr:sp macro="" textlink="">
      <xdr:nvSpPr>
        <xdr:cNvPr id="881" name="テキスト ボックス 880"/>
        <xdr:cNvSpPr txBox="1"/>
      </xdr:nvSpPr>
      <xdr:spPr>
        <a:xfrm>
          <a:off x="19278111" y="130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89860</xdr:rowOff>
    </xdr:from>
    <xdr:to>
      <xdr:col>98</xdr:col>
      <xdr:colOff>38100</xdr:colOff>
      <xdr:row>76</xdr:row>
      <xdr:rowOff>20011</xdr:rowOff>
    </xdr:to>
    <xdr:sp macro="" textlink="">
      <xdr:nvSpPr>
        <xdr:cNvPr id="882" name="楕円 881"/>
        <xdr:cNvSpPr/>
      </xdr:nvSpPr>
      <xdr:spPr>
        <a:xfrm>
          <a:off x="18605500" y="129486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11137</xdr:rowOff>
    </xdr:from>
    <xdr:ext cx="534377" cy="259045"/>
    <xdr:sp macro="" textlink="">
      <xdr:nvSpPr>
        <xdr:cNvPr id="883" name="テキスト ボックス 882"/>
        <xdr:cNvSpPr txBox="1"/>
      </xdr:nvSpPr>
      <xdr:spPr>
        <a:xfrm>
          <a:off x="18389111" y="1304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638,619</a:t>
          </a:r>
          <a:r>
            <a:rPr kumimoji="1" lang="ja-JP" altLang="en-US" sz="1300">
              <a:latin typeface="ＭＳ Ｐゴシック" panose="020B0600070205080204" pitchFamily="50" charset="-128"/>
              <a:ea typeface="ＭＳ Ｐゴシック" panose="020B0600070205080204" pitchFamily="50" charset="-128"/>
            </a:rPr>
            <a:t>円となり、歳出予算総額の増と人口減少に伴い、前年度比で</a:t>
          </a:r>
          <a:r>
            <a:rPr kumimoji="1" lang="en-US" altLang="ja-JP" sz="1300">
              <a:latin typeface="ＭＳ Ｐゴシック" panose="020B0600070205080204" pitchFamily="50" charset="-128"/>
              <a:ea typeface="ＭＳ Ｐゴシック" panose="020B0600070205080204" pitchFamily="50" charset="-128"/>
            </a:rPr>
            <a:t>30,217</a:t>
          </a:r>
          <a:r>
            <a:rPr kumimoji="1" lang="ja-JP" altLang="en-US" sz="1300">
              <a:latin typeface="ＭＳ Ｐゴシック" panose="020B0600070205080204" pitchFamily="50" charset="-128"/>
              <a:ea typeface="ＭＳ Ｐゴシック" panose="020B0600070205080204" pitchFamily="50" charset="-128"/>
            </a:rPr>
            <a:t>円の増となった。主な構成項目のうち人件費は、住民一人あたり</a:t>
          </a:r>
          <a:r>
            <a:rPr kumimoji="1" lang="en-US" altLang="ja-JP" sz="1300">
              <a:latin typeface="ＭＳ Ｐゴシック" panose="020B0600070205080204" pitchFamily="50" charset="-128"/>
              <a:ea typeface="ＭＳ Ｐゴシック" panose="020B0600070205080204" pitchFamily="50" charset="-128"/>
            </a:rPr>
            <a:t>87,536</a:t>
          </a:r>
          <a:r>
            <a:rPr kumimoji="1" lang="ja-JP" altLang="en-US" sz="1300">
              <a:latin typeface="ＭＳ Ｐゴシック" panose="020B0600070205080204" pitchFamily="50" charset="-128"/>
              <a:ea typeface="ＭＳ Ｐゴシック" panose="020B0600070205080204" pitchFamily="50" charset="-128"/>
            </a:rPr>
            <a:t>円で前年度と比べ</a:t>
          </a:r>
          <a:r>
            <a:rPr kumimoji="1" lang="en-US" altLang="ja-JP" sz="1300">
              <a:latin typeface="ＭＳ Ｐゴシック" panose="020B0600070205080204" pitchFamily="50" charset="-128"/>
              <a:ea typeface="ＭＳ Ｐゴシック" panose="020B0600070205080204" pitchFamily="50" charset="-128"/>
            </a:rPr>
            <a:t>6,518</a:t>
          </a:r>
          <a:r>
            <a:rPr kumimoji="1" lang="ja-JP" altLang="en-US" sz="1300">
              <a:latin typeface="ＭＳ Ｐゴシック" panose="020B0600070205080204" pitchFamily="50" charset="-128"/>
              <a:ea typeface="ＭＳ Ｐゴシック" panose="020B0600070205080204" pitchFamily="50" charset="-128"/>
            </a:rPr>
            <a:t>円の増となった。これは、給与等の上昇が定員削減に伴う人件費の減を上回ったことによるものである。今後、会計年度任用職員制度の活用、民間委託等への推進等を行いながら、職員数の更なる適正化を図っていく。物件費は、住民一人あたり</a:t>
          </a:r>
          <a:r>
            <a:rPr kumimoji="1" lang="en-US" altLang="ja-JP" sz="1300">
              <a:latin typeface="ＭＳ Ｐゴシック" panose="020B0600070205080204" pitchFamily="50" charset="-128"/>
              <a:ea typeface="ＭＳ Ｐゴシック" panose="020B0600070205080204" pitchFamily="50" charset="-128"/>
            </a:rPr>
            <a:t>118,906</a:t>
          </a:r>
          <a:r>
            <a:rPr kumimoji="1" lang="ja-JP" altLang="en-US" sz="1300">
              <a:latin typeface="ＭＳ Ｐゴシック" panose="020B0600070205080204" pitchFamily="50" charset="-128"/>
              <a:ea typeface="ＭＳ Ｐゴシック" panose="020B0600070205080204" pitchFamily="50" charset="-128"/>
            </a:rPr>
            <a:t>円となり類似団体平均、全国平均・茨城県平均を大きく上回り、前年度比においても</a:t>
          </a:r>
          <a:r>
            <a:rPr kumimoji="1" lang="en-US" altLang="ja-JP" sz="1300">
              <a:latin typeface="ＭＳ Ｐゴシック" panose="020B0600070205080204" pitchFamily="50" charset="-128"/>
              <a:ea typeface="ＭＳ Ｐゴシック" panose="020B0600070205080204" pitchFamily="50" charset="-128"/>
            </a:rPr>
            <a:t>2,801</a:t>
          </a:r>
          <a:r>
            <a:rPr kumimoji="1" lang="ja-JP" altLang="en-US" sz="1300">
              <a:latin typeface="ＭＳ Ｐゴシック" panose="020B0600070205080204" pitchFamily="50" charset="-128"/>
              <a:ea typeface="ＭＳ Ｐゴシック" panose="020B0600070205080204" pitchFamily="50" charset="-128"/>
            </a:rPr>
            <a:t>円の増となった。主な要因は、物価高騰に伴う光熱水費や委託料の増に伴うものである。扶助費は、住民一人あたり</a:t>
          </a:r>
          <a:r>
            <a:rPr kumimoji="1" lang="en-US" altLang="ja-JP" sz="1300">
              <a:latin typeface="ＭＳ Ｐゴシック" panose="020B0600070205080204" pitchFamily="50" charset="-128"/>
              <a:ea typeface="ＭＳ Ｐゴシック" panose="020B0600070205080204" pitchFamily="50" charset="-128"/>
            </a:rPr>
            <a:t>111,465</a:t>
          </a:r>
          <a:r>
            <a:rPr kumimoji="1" lang="ja-JP" altLang="en-US" sz="1300">
              <a:latin typeface="ＭＳ Ｐゴシック" panose="020B0600070205080204" pitchFamily="50" charset="-128"/>
              <a:ea typeface="ＭＳ Ｐゴシック" panose="020B0600070205080204" pitchFamily="50" charset="-128"/>
            </a:rPr>
            <a:t>円と前年度比で</a:t>
          </a:r>
          <a:r>
            <a:rPr kumimoji="1" lang="en-US" altLang="ja-JP" sz="1300">
              <a:latin typeface="ＭＳ Ｐゴシック" panose="020B0600070205080204" pitchFamily="50" charset="-128"/>
              <a:ea typeface="ＭＳ Ｐゴシック" panose="020B0600070205080204" pitchFamily="50" charset="-128"/>
            </a:rPr>
            <a:t>9,115</a:t>
          </a:r>
          <a:r>
            <a:rPr kumimoji="1" lang="ja-JP" altLang="en-US" sz="1300">
              <a:latin typeface="ＭＳ Ｐゴシック" panose="020B0600070205080204" pitchFamily="50" charset="-128"/>
              <a:ea typeface="ＭＳ Ｐゴシック" panose="020B0600070205080204" pitchFamily="50" charset="-128"/>
            </a:rPr>
            <a:t>円上回っており、主な要因は障害者福祉サービス給付費等が増加したことによるものである。補助費等は、下水道事業会計補助金等の減により、住民一人あたり</a:t>
          </a:r>
          <a:r>
            <a:rPr kumimoji="1" lang="en-US" altLang="ja-JP" sz="1300">
              <a:latin typeface="ＭＳ Ｐゴシック" panose="020B0600070205080204" pitchFamily="50" charset="-128"/>
              <a:ea typeface="ＭＳ Ｐゴシック" panose="020B0600070205080204" pitchFamily="50" charset="-128"/>
            </a:rPr>
            <a:t>79,091</a:t>
          </a:r>
          <a:r>
            <a:rPr kumimoji="1" lang="ja-JP" altLang="en-US" sz="1300">
              <a:latin typeface="ＭＳ Ｐゴシック" panose="020B0600070205080204" pitchFamily="50" charset="-128"/>
              <a:ea typeface="ＭＳ Ｐゴシック" panose="020B0600070205080204" pitchFamily="50" charset="-128"/>
            </a:rPr>
            <a:t>円と前年に比べ</a:t>
          </a:r>
          <a:r>
            <a:rPr kumimoji="1" lang="en-US" altLang="ja-JP" sz="1300">
              <a:latin typeface="ＭＳ Ｐゴシック" panose="020B0600070205080204" pitchFamily="50" charset="-128"/>
              <a:ea typeface="ＭＳ Ｐゴシック" panose="020B0600070205080204" pitchFamily="50" charset="-128"/>
            </a:rPr>
            <a:t>1,726</a:t>
          </a:r>
          <a:r>
            <a:rPr kumimoji="1" lang="ja-JP" altLang="en-US" sz="1300">
              <a:latin typeface="ＭＳ Ｐゴシック" panose="020B0600070205080204" pitchFamily="50" charset="-128"/>
              <a:ea typeface="ＭＳ Ｐゴシック" panose="020B0600070205080204" pitchFamily="50" charset="-128"/>
            </a:rPr>
            <a:t>円減少した。今後も財政援助団体への補助金の見直し等により、コスト削減を図っていかなければならない。普通建設事業費では、住民一人当り</a:t>
          </a:r>
          <a:r>
            <a:rPr kumimoji="1" lang="en-US" altLang="ja-JP" sz="1300">
              <a:latin typeface="ＭＳ Ｐゴシック" panose="020B0600070205080204" pitchFamily="50" charset="-128"/>
              <a:ea typeface="ＭＳ Ｐゴシック" panose="020B0600070205080204" pitchFamily="50" charset="-128"/>
            </a:rPr>
            <a:t>68,538</a:t>
          </a:r>
          <a:r>
            <a:rPr kumimoji="1" lang="ja-JP" altLang="en-US" sz="1300">
              <a:latin typeface="ＭＳ Ｐゴシック" panose="020B0600070205080204" pitchFamily="50" charset="-128"/>
              <a:ea typeface="ＭＳ Ｐゴシック" panose="020B0600070205080204" pitchFamily="50" charset="-128"/>
            </a:rPr>
            <a:t>円の支出であった。類似団体を</a:t>
          </a:r>
          <a:r>
            <a:rPr kumimoji="1" lang="en-US" altLang="ja-JP" sz="1300">
              <a:latin typeface="ＭＳ Ｐゴシック" panose="020B0600070205080204" pitchFamily="50" charset="-128"/>
              <a:ea typeface="ＭＳ Ｐゴシック" panose="020B0600070205080204" pitchFamily="50" charset="-128"/>
            </a:rPr>
            <a:t>22,779</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を上回っている。ごみ処理施設の大規模設備改修工事等が増加の要因となっている。今後は、東関道水戸線開通に伴う地域振興施設の整備等により事業費の増加が予想される。公債費は、住民一人あたり</a:t>
          </a:r>
          <a:r>
            <a:rPr kumimoji="1" lang="en-US" altLang="ja-JP" sz="1300">
              <a:latin typeface="ＭＳ Ｐゴシック" panose="020B0600070205080204" pitchFamily="50" charset="-128"/>
              <a:ea typeface="ＭＳ Ｐゴシック" panose="020B0600070205080204" pitchFamily="50" charset="-128"/>
            </a:rPr>
            <a:t>56,852</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19,757</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円下回っているが、全国平均・茨城県平均を上回っている。積立金は、住民一人当たり</a:t>
          </a:r>
          <a:r>
            <a:rPr kumimoji="1" lang="en-US" altLang="ja-JP" sz="1300">
              <a:latin typeface="ＭＳ Ｐゴシック" panose="020B0600070205080204" pitchFamily="50" charset="-128"/>
              <a:ea typeface="ＭＳ Ｐゴシック" panose="020B0600070205080204" pitchFamily="50" charset="-128"/>
            </a:rPr>
            <a:t>64,390</a:t>
          </a:r>
          <a:r>
            <a:rPr kumimoji="1" lang="ja-JP" altLang="en-US" sz="1300">
              <a:latin typeface="ＭＳ Ｐゴシック" panose="020B0600070205080204" pitchFamily="50" charset="-128"/>
              <a:ea typeface="ＭＳ Ｐゴシック" panose="020B0600070205080204" pitchFamily="50" charset="-128"/>
            </a:rPr>
            <a:t>円と前年度比で</a:t>
          </a:r>
          <a:r>
            <a:rPr kumimoji="1" lang="en-US" altLang="ja-JP" sz="1300">
              <a:latin typeface="ＭＳ Ｐゴシック" panose="020B0600070205080204" pitchFamily="50" charset="-128"/>
              <a:ea typeface="ＭＳ Ｐゴシック" panose="020B0600070205080204" pitchFamily="50" charset="-128"/>
            </a:rPr>
            <a:t>19,535</a:t>
          </a:r>
          <a:r>
            <a:rPr kumimoji="1" lang="ja-JP" altLang="en-US" sz="1300">
              <a:latin typeface="ＭＳ Ｐゴシック" panose="020B0600070205080204" pitchFamily="50" charset="-128"/>
              <a:ea typeface="ＭＳ Ｐゴシック" panose="020B0600070205080204" pitchFamily="50" charset="-128"/>
            </a:rPr>
            <a:t>円増加した。今後も本市の厳しい財政状況を考慮のうえ、適正な基金の活用に努める。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31,505
30,100
222.48
21,105,760
20,119,702
857,501
11,228,810
14,698,670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42545</xdr:rowOff>
    </xdr:from>
    <xdr:to>
      <xdr:col>24</xdr:col>
      <xdr:colOff>63500</xdr:colOff>
      <xdr:row>36</xdr:row>
      <xdr:rowOff>50355</xdr:rowOff>
    </xdr:to>
    <xdr:cxnSp macro="">
      <xdr:nvCxnSpPr>
        <xdr:cNvPr id="61" name="直線コネクタ 60"/>
        <xdr:cNvCxnSpPr/>
      </xdr:nvCxnSpPr>
      <xdr:spPr>
        <a:xfrm flipV="1">
          <a:off x="3797300" y="6214745"/>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50355</xdr:rowOff>
    </xdr:from>
    <xdr:to>
      <xdr:col>19</xdr:col>
      <xdr:colOff>177800</xdr:colOff>
      <xdr:row>36</xdr:row>
      <xdr:rowOff>102743</xdr:rowOff>
    </xdr:to>
    <xdr:cxnSp macro="">
      <xdr:nvCxnSpPr>
        <xdr:cNvPr id="64" name="直線コネクタ 63"/>
        <xdr:cNvCxnSpPr/>
      </xdr:nvCxnSpPr>
      <xdr:spPr>
        <a:xfrm flipV="1">
          <a:off x="2908300" y="6222555"/>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83884</xdr:rowOff>
    </xdr:from>
    <xdr:to>
      <xdr:col>15</xdr:col>
      <xdr:colOff>50800</xdr:colOff>
      <xdr:row>36</xdr:row>
      <xdr:rowOff>102743</xdr:rowOff>
    </xdr:to>
    <xdr:cxnSp macro="">
      <xdr:nvCxnSpPr>
        <xdr:cNvPr id="67" name="直線コネクタ 66"/>
        <xdr:cNvCxnSpPr/>
      </xdr:nvCxnSpPr>
      <xdr:spPr>
        <a:xfrm>
          <a:off x="2019300" y="625608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83884</xdr:rowOff>
    </xdr:from>
    <xdr:to>
      <xdr:col>10</xdr:col>
      <xdr:colOff>114300</xdr:colOff>
      <xdr:row>36</xdr:row>
      <xdr:rowOff>104077</xdr:rowOff>
    </xdr:to>
    <xdr:cxnSp macro="">
      <xdr:nvCxnSpPr>
        <xdr:cNvPr id="70" name="直線コネクタ 69"/>
        <xdr:cNvCxnSpPr/>
      </xdr:nvCxnSpPr>
      <xdr:spPr>
        <a:xfrm flipV="1">
          <a:off x="1130300" y="625608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163195</xdr:rowOff>
    </xdr:from>
    <xdr:to>
      <xdr:col>24</xdr:col>
      <xdr:colOff>114300</xdr:colOff>
      <xdr:row>36</xdr:row>
      <xdr:rowOff>93345</xdr:rowOff>
    </xdr:to>
    <xdr:sp macro="" textlink="">
      <xdr:nvSpPr>
        <xdr:cNvPr id="80" name="楕円 79"/>
        <xdr:cNvSpPr/>
      </xdr:nvSpPr>
      <xdr:spPr>
        <a:xfrm>
          <a:off x="4584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141622</xdr:rowOff>
    </xdr:from>
    <xdr:ext cx="469744" cy="259045"/>
    <xdr:sp macro="" textlink="">
      <xdr:nvSpPr>
        <xdr:cNvPr id="81" name="議会費該当値テキスト"/>
        <xdr:cNvSpPr txBox="1"/>
      </xdr:nvSpPr>
      <xdr:spPr>
        <a:xfrm>
          <a:off x="4686300"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171005</xdr:rowOff>
    </xdr:from>
    <xdr:to>
      <xdr:col>20</xdr:col>
      <xdr:colOff>38100</xdr:colOff>
      <xdr:row>36</xdr:row>
      <xdr:rowOff>101155</xdr:rowOff>
    </xdr:to>
    <xdr:sp macro="" textlink="">
      <xdr:nvSpPr>
        <xdr:cNvPr id="82" name="楕円 81"/>
        <xdr:cNvSpPr/>
      </xdr:nvSpPr>
      <xdr:spPr>
        <a:xfrm>
          <a:off x="3746500" y="61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92282</xdr:rowOff>
    </xdr:from>
    <xdr:ext cx="469744" cy="259045"/>
    <xdr:sp macro="" textlink="">
      <xdr:nvSpPr>
        <xdr:cNvPr id="83" name="テキスト ボックス 82"/>
        <xdr:cNvSpPr txBox="1"/>
      </xdr:nvSpPr>
      <xdr:spPr>
        <a:xfrm>
          <a:off x="3562428" y="626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51943</xdr:rowOff>
    </xdr:from>
    <xdr:to>
      <xdr:col>15</xdr:col>
      <xdr:colOff>101600</xdr:colOff>
      <xdr:row>36</xdr:row>
      <xdr:rowOff>153543</xdr:rowOff>
    </xdr:to>
    <xdr:sp macro="" textlink="">
      <xdr:nvSpPr>
        <xdr:cNvPr id="84" name="楕円 83"/>
        <xdr:cNvSpPr/>
      </xdr:nvSpPr>
      <xdr:spPr>
        <a:xfrm>
          <a:off x="2857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144670</xdr:rowOff>
    </xdr:from>
    <xdr:ext cx="469744" cy="259045"/>
    <xdr:sp macro="" textlink="">
      <xdr:nvSpPr>
        <xdr:cNvPr id="85" name="テキスト ボックス 84"/>
        <xdr:cNvSpPr txBox="1"/>
      </xdr:nvSpPr>
      <xdr:spPr>
        <a:xfrm>
          <a:off x="2673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33084</xdr:rowOff>
    </xdr:from>
    <xdr:to>
      <xdr:col>10</xdr:col>
      <xdr:colOff>165100</xdr:colOff>
      <xdr:row>36</xdr:row>
      <xdr:rowOff>134684</xdr:rowOff>
    </xdr:to>
    <xdr:sp macro="" textlink="">
      <xdr:nvSpPr>
        <xdr:cNvPr id="86" name="楕円 85"/>
        <xdr:cNvSpPr/>
      </xdr:nvSpPr>
      <xdr:spPr>
        <a:xfrm>
          <a:off x="19685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125811</xdr:rowOff>
    </xdr:from>
    <xdr:ext cx="469744" cy="259045"/>
    <xdr:sp macro="" textlink="">
      <xdr:nvSpPr>
        <xdr:cNvPr id="87" name="テキスト ボックス 86"/>
        <xdr:cNvSpPr txBox="1"/>
      </xdr:nvSpPr>
      <xdr:spPr>
        <a:xfrm>
          <a:off x="1784428" y="62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53277</xdr:rowOff>
    </xdr:from>
    <xdr:to>
      <xdr:col>6</xdr:col>
      <xdr:colOff>38100</xdr:colOff>
      <xdr:row>36</xdr:row>
      <xdr:rowOff>154877</xdr:rowOff>
    </xdr:to>
    <xdr:sp macro="" textlink="">
      <xdr:nvSpPr>
        <xdr:cNvPr id="88" name="楕円 87"/>
        <xdr:cNvSpPr/>
      </xdr:nvSpPr>
      <xdr:spPr>
        <a:xfrm>
          <a:off x="1079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146004</xdr:rowOff>
    </xdr:from>
    <xdr:ext cx="469744" cy="259045"/>
    <xdr:sp macro="" textlink="">
      <xdr:nvSpPr>
        <xdr:cNvPr id="89" name="テキスト ボックス 88"/>
        <xdr:cNvSpPr txBox="1"/>
      </xdr:nvSpPr>
      <xdr:spPr>
        <a:xfrm>
          <a:off x="895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85430</xdr:rowOff>
    </xdr:from>
    <xdr:to>
      <xdr:col>24</xdr:col>
      <xdr:colOff>63500</xdr:colOff>
      <xdr:row>55</xdr:row>
      <xdr:rowOff>7899</xdr:rowOff>
    </xdr:to>
    <xdr:cxnSp macro="">
      <xdr:nvCxnSpPr>
        <xdr:cNvPr id="116" name="直線コネクタ 115"/>
        <xdr:cNvCxnSpPr/>
      </xdr:nvCxnSpPr>
      <xdr:spPr>
        <a:xfrm flipV="1">
          <a:off x="3797300" y="9343730"/>
          <a:ext cx="838200" cy="9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7899</xdr:rowOff>
    </xdr:from>
    <xdr:to>
      <xdr:col>19</xdr:col>
      <xdr:colOff>177800</xdr:colOff>
      <xdr:row>55</xdr:row>
      <xdr:rowOff>114481</xdr:rowOff>
    </xdr:to>
    <xdr:cxnSp macro="">
      <xdr:nvCxnSpPr>
        <xdr:cNvPr id="119" name="直線コネクタ 118"/>
        <xdr:cNvCxnSpPr/>
      </xdr:nvCxnSpPr>
      <xdr:spPr>
        <a:xfrm flipV="1">
          <a:off x="2908300" y="9437649"/>
          <a:ext cx="889000" cy="10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84562</xdr:rowOff>
    </xdr:from>
    <xdr:to>
      <xdr:col>15</xdr:col>
      <xdr:colOff>50800</xdr:colOff>
      <xdr:row>55</xdr:row>
      <xdr:rowOff>114481</xdr:rowOff>
    </xdr:to>
    <xdr:cxnSp macro="">
      <xdr:nvCxnSpPr>
        <xdr:cNvPr id="122" name="直線コネクタ 121"/>
        <xdr:cNvCxnSpPr/>
      </xdr:nvCxnSpPr>
      <xdr:spPr>
        <a:xfrm>
          <a:off x="2019300" y="9514312"/>
          <a:ext cx="889000" cy="2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84137</xdr:rowOff>
    </xdr:from>
    <xdr:to>
      <xdr:col>10</xdr:col>
      <xdr:colOff>114300</xdr:colOff>
      <xdr:row>55</xdr:row>
      <xdr:rowOff>84562</xdr:rowOff>
    </xdr:to>
    <xdr:cxnSp macro="">
      <xdr:nvCxnSpPr>
        <xdr:cNvPr id="125" name="直線コネクタ 124"/>
        <xdr:cNvCxnSpPr/>
      </xdr:nvCxnSpPr>
      <xdr:spPr>
        <a:xfrm>
          <a:off x="1130300" y="9170987"/>
          <a:ext cx="889000" cy="3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34630</xdr:rowOff>
    </xdr:from>
    <xdr:to>
      <xdr:col>24</xdr:col>
      <xdr:colOff>114300</xdr:colOff>
      <xdr:row>54</xdr:row>
      <xdr:rowOff>136230</xdr:rowOff>
    </xdr:to>
    <xdr:sp macro="" textlink="">
      <xdr:nvSpPr>
        <xdr:cNvPr id="135" name="楕円 134"/>
        <xdr:cNvSpPr/>
      </xdr:nvSpPr>
      <xdr:spPr>
        <a:xfrm>
          <a:off x="4584700" y="92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57507</xdr:rowOff>
    </xdr:from>
    <xdr:ext cx="599010" cy="259045"/>
    <xdr:sp macro="" textlink="">
      <xdr:nvSpPr>
        <xdr:cNvPr id="136" name="総務費該当値テキスト"/>
        <xdr:cNvSpPr txBox="1"/>
      </xdr:nvSpPr>
      <xdr:spPr>
        <a:xfrm>
          <a:off x="4686300" y="914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128549</xdr:rowOff>
    </xdr:from>
    <xdr:to>
      <xdr:col>20</xdr:col>
      <xdr:colOff>38100</xdr:colOff>
      <xdr:row>55</xdr:row>
      <xdr:rowOff>58699</xdr:rowOff>
    </xdr:to>
    <xdr:sp macro="" textlink="">
      <xdr:nvSpPr>
        <xdr:cNvPr id="137" name="楕円 136"/>
        <xdr:cNvSpPr/>
      </xdr:nvSpPr>
      <xdr:spPr>
        <a:xfrm>
          <a:off x="3746500" y="93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75226</xdr:rowOff>
    </xdr:from>
    <xdr:ext cx="599010" cy="259045"/>
    <xdr:sp macro="" textlink="">
      <xdr:nvSpPr>
        <xdr:cNvPr id="138" name="テキスト ボックス 137"/>
        <xdr:cNvSpPr txBox="1"/>
      </xdr:nvSpPr>
      <xdr:spPr>
        <a:xfrm>
          <a:off x="3497795" y="916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63681</xdr:rowOff>
    </xdr:from>
    <xdr:to>
      <xdr:col>15</xdr:col>
      <xdr:colOff>101600</xdr:colOff>
      <xdr:row>55</xdr:row>
      <xdr:rowOff>165281</xdr:rowOff>
    </xdr:to>
    <xdr:sp macro="" textlink="">
      <xdr:nvSpPr>
        <xdr:cNvPr id="139" name="楕円 138"/>
        <xdr:cNvSpPr/>
      </xdr:nvSpPr>
      <xdr:spPr>
        <a:xfrm>
          <a:off x="2857500" y="94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10358</xdr:rowOff>
    </xdr:from>
    <xdr:ext cx="599010" cy="259045"/>
    <xdr:sp macro="" textlink="">
      <xdr:nvSpPr>
        <xdr:cNvPr id="140" name="テキスト ボックス 139"/>
        <xdr:cNvSpPr txBox="1"/>
      </xdr:nvSpPr>
      <xdr:spPr>
        <a:xfrm>
          <a:off x="2608795" y="926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33762</xdr:rowOff>
    </xdr:from>
    <xdr:to>
      <xdr:col>10</xdr:col>
      <xdr:colOff>165100</xdr:colOff>
      <xdr:row>55</xdr:row>
      <xdr:rowOff>135362</xdr:rowOff>
    </xdr:to>
    <xdr:sp macro="" textlink="">
      <xdr:nvSpPr>
        <xdr:cNvPr id="141" name="楕円 140"/>
        <xdr:cNvSpPr/>
      </xdr:nvSpPr>
      <xdr:spPr>
        <a:xfrm>
          <a:off x="1968500" y="94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151889</xdr:rowOff>
    </xdr:from>
    <xdr:ext cx="599010" cy="259045"/>
    <xdr:sp macro="" textlink="">
      <xdr:nvSpPr>
        <xdr:cNvPr id="142" name="テキスト ボックス 141"/>
        <xdr:cNvSpPr txBox="1"/>
      </xdr:nvSpPr>
      <xdr:spPr>
        <a:xfrm>
          <a:off x="1719795" y="923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33337</xdr:rowOff>
    </xdr:from>
    <xdr:to>
      <xdr:col>6</xdr:col>
      <xdr:colOff>38100</xdr:colOff>
      <xdr:row>53</xdr:row>
      <xdr:rowOff>134937</xdr:rowOff>
    </xdr:to>
    <xdr:sp macro="" textlink="">
      <xdr:nvSpPr>
        <xdr:cNvPr id="143" name="楕円 142"/>
        <xdr:cNvSpPr/>
      </xdr:nvSpPr>
      <xdr:spPr>
        <a:xfrm>
          <a:off x="1079500" y="91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126064</xdr:rowOff>
    </xdr:from>
    <xdr:ext cx="599010" cy="259045"/>
    <xdr:sp macro="" textlink="">
      <xdr:nvSpPr>
        <xdr:cNvPr id="144" name="テキスト ボックス 143"/>
        <xdr:cNvSpPr txBox="1"/>
      </xdr:nvSpPr>
      <xdr:spPr>
        <a:xfrm>
          <a:off x="830795" y="921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40213</xdr:rowOff>
    </xdr:from>
    <xdr:to>
      <xdr:col>24</xdr:col>
      <xdr:colOff>63500</xdr:colOff>
      <xdr:row>77</xdr:row>
      <xdr:rowOff>110649</xdr:rowOff>
    </xdr:to>
    <xdr:cxnSp macro="">
      <xdr:nvCxnSpPr>
        <xdr:cNvPr id="172" name="直線コネクタ 171"/>
        <xdr:cNvCxnSpPr/>
      </xdr:nvCxnSpPr>
      <xdr:spPr>
        <a:xfrm flipV="1">
          <a:off x="3797300" y="13241863"/>
          <a:ext cx="838200" cy="7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110649</xdr:rowOff>
    </xdr:from>
    <xdr:to>
      <xdr:col>19</xdr:col>
      <xdr:colOff>177800</xdr:colOff>
      <xdr:row>78</xdr:row>
      <xdr:rowOff>30593</xdr:rowOff>
    </xdr:to>
    <xdr:cxnSp macro="">
      <xdr:nvCxnSpPr>
        <xdr:cNvPr id="175" name="直線コネクタ 174"/>
        <xdr:cNvCxnSpPr/>
      </xdr:nvCxnSpPr>
      <xdr:spPr>
        <a:xfrm flipV="1">
          <a:off x="2908300" y="13312299"/>
          <a:ext cx="889000" cy="9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133181</xdr:rowOff>
    </xdr:from>
    <xdr:to>
      <xdr:col>15</xdr:col>
      <xdr:colOff>50800</xdr:colOff>
      <xdr:row>78</xdr:row>
      <xdr:rowOff>30593</xdr:rowOff>
    </xdr:to>
    <xdr:cxnSp macro="">
      <xdr:nvCxnSpPr>
        <xdr:cNvPr id="178" name="直線コネクタ 177"/>
        <xdr:cNvCxnSpPr/>
      </xdr:nvCxnSpPr>
      <xdr:spPr>
        <a:xfrm>
          <a:off x="2019300" y="13334831"/>
          <a:ext cx="889000" cy="6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133181</xdr:rowOff>
    </xdr:from>
    <xdr:to>
      <xdr:col>10</xdr:col>
      <xdr:colOff>114300</xdr:colOff>
      <xdr:row>78</xdr:row>
      <xdr:rowOff>160328</xdr:rowOff>
    </xdr:to>
    <xdr:cxnSp macro="">
      <xdr:nvCxnSpPr>
        <xdr:cNvPr id="181" name="直線コネクタ 180"/>
        <xdr:cNvCxnSpPr/>
      </xdr:nvCxnSpPr>
      <xdr:spPr>
        <a:xfrm flipV="1">
          <a:off x="1130300" y="13334831"/>
          <a:ext cx="889000" cy="19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160863</xdr:rowOff>
    </xdr:from>
    <xdr:to>
      <xdr:col>24</xdr:col>
      <xdr:colOff>114300</xdr:colOff>
      <xdr:row>77</xdr:row>
      <xdr:rowOff>91013</xdr:rowOff>
    </xdr:to>
    <xdr:sp macro="" textlink="">
      <xdr:nvSpPr>
        <xdr:cNvPr id="191" name="楕円 190"/>
        <xdr:cNvSpPr/>
      </xdr:nvSpPr>
      <xdr:spPr>
        <a:xfrm>
          <a:off x="4584700" y="131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139290</xdr:rowOff>
    </xdr:from>
    <xdr:ext cx="599010" cy="259045"/>
    <xdr:sp macro="" textlink="">
      <xdr:nvSpPr>
        <xdr:cNvPr id="192" name="民生費該当値テキスト"/>
        <xdr:cNvSpPr txBox="1"/>
      </xdr:nvSpPr>
      <xdr:spPr>
        <a:xfrm>
          <a:off x="4686300" y="1316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59849</xdr:rowOff>
    </xdr:from>
    <xdr:to>
      <xdr:col>20</xdr:col>
      <xdr:colOff>38100</xdr:colOff>
      <xdr:row>77</xdr:row>
      <xdr:rowOff>161449</xdr:rowOff>
    </xdr:to>
    <xdr:sp macro="" textlink="">
      <xdr:nvSpPr>
        <xdr:cNvPr id="193" name="楕円 192"/>
        <xdr:cNvSpPr/>
      </xdr:nvSpPr>
      <xdr:spPr>
        <a:xfrm>
          <a:off x="3746500" y="132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152576</xdr:rowOff>
    </xdr:from>
    <xdr:ext cx="599010" cy="259045"/>
    <xdr:sp macro="" textlink="">
      <xdr:nvSpPr>
        <xdr:cNvPr id="194" name="テキスト ボックス 193"/>
        <xdr:cNvSpPr txBox="1"/>
      </xdr:nvSpPr>
      <xdr:spPr>
        <a:xfrm>
          <a:off x="3497795" y="1335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151243</xdr:rowOff>
    </xdr:from>
    <xdr:to>
      <xdr:col>15</xdr:col>
      <xdr:colOff>101600</xdr:colOff>
      <xdr:row>78</xdr:row>
      <xdr:rowOff>81393</xdr:rowOff>
    </xdr:to>
    <xdr:sp macro="" textlink="">
      <xdr:nvSpPr>
        <xdr:cNvPr id="195" name="楕円 194"/>
        <xdr:cNvSpPr/>
      </xdr:nvSpPr>
      <xdr:spPr>
        <a:xfrm>
          <a:off x="2857500" y="1335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72520</xdr:rowOff>
    </xdr:from>
    <xdr:ext cx="599010" cy="259045"/>
    <xdr:sp macro="" textlink="">
      <xdr:nvSpPr>
        <xdr:cNvPr id="196" name="テキスト ボックス 195"/>
        <xdr:cNvSpPr txBox="1"/>
      </xdr:nvSpPr>
      <xdr:spPr>
        <a:xfrm>
          <a:off x="2608795" y="1344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82381</xdr:rowOff>
    </xdr:from>
    <xdr:to>
      <xdr:col>10</xdr:col>
      <xdr:colOff>165100</xdr:colOff>
      <xdr:row>78</xdr:row>
      <xdr:rowOff>12531</xdr:rowOff>
    </xdr:to>
    <xdr:sp macro="" textlink="">
      <xdr:nvSpPr>
        <xdr:cNvPr id="197" name="楕円 196"/>
        <xdr:cNvSpPr/>
      </xdr:nvSpPr>
      <xdr:spPr>
        <a:xfrm>
          <a:off x="1968500" y="132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3658</xdr:rowOff>
    </xdr:from>
    <xdr:ext cx="599010" cy="259045"/>
    <xdr:sp macro="" textlink="">
      <xdr:nvSpPr>
        <xdr:cNvPr id="198" name="テキスト ボックス 197"/>
        <xdr:cNvSpPr txBox="1"/>
      </xdr:nvSpPr>
      <xdr:spPr>
        <a:xfrm>
          <a:off x="1719795" y="1337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109528</xdr:rowOff>
    </xdr:from>
    <xdr:to>
      <xdr:col>6</xdr:col>
      <xdr:colOff>38100</xdr:colOff>
      <xdr:row>79</xdr:row>
      <xdr:rowOff>39678</xdr:rowOff>
    </xdr:to>
    <xdr:sp macro="" textlink="">
      <xdr:nvSpPr>
        <xdr:cNvPr id="199" name="楕円 198"/>
        <xdr:cNvSpPr/>
      </xdr:nvSpPr>
      <xdr:spPr>
        <a:xfrm>
          <a:off x="1079500" y="134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30805</xdr:rowOff>
    </xdr:from>
    <xdr:ext cx="599010" cy="259045"/>
    <xdr:sp macro="" textlink="">
      <xdr:nvSpPr>
        <xdr:cNvPr id="200" name="テキスト ボックス 199"/>
        <xdr:cNvSpPr txBox="1"/>
      </xdr:nvSpPr>
      <xdr:spPr>
        <a:xfrm>
          <a:off x="830795" y="1357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5245</xdr:rowOff>
    </xdr:from>
    <xdr:to>
      <xdr:col>24</xdr:col>
      <xdr:colOff>63500</xdr:colOff>
      <xdr:row>98</xdr:row>
      <xdr:rowOff>58840</xdr:rowOff>
    </xdr:to>
    <xdr:cxnSp macro="">
      <xdr:nvCxnSpPr>
        <xdr:cNvPr id="230" name="直線コネクタ 229"/>
        <xdr:cNvCxnSpPr/>
      </xdr:nvCxnSpPr>
      <xdr:spPr>
        <a:xfrm flipV="1">
          <a:off x="3797300" y="16635895"/>
          <a:ext cx="838200" cy="2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58840</xdr:rowOff>
    </xdr:from>
    <xdr:to>
      <xdr:col>19</xdr:col>
      <xdr:colOff>177800</xdr:colOff>
      <xdr:row>98</xdr:row>
      <xdr:rowOff>93357</xdr:rowOff>
    </xdr:to>
    <xdr:cxnSp macro="">
      <xdr:nvCxnSpPr>
        <xdr:cNvPr id="233" name="直線コネクタ 232"/>
        <xdr:cNvCxnSpPr/>
      </xdr:nvCxnSpPr>
      <xdr:spPr>
        <a:xfrm flipV="1">
          <a:off x="2908300" y="16860940"/>
          <a:ext cx="889000" cy="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93104</xdr:rowOff>
    </xdr:from>
    <xdr:to>
      <xdr:col>15</xdr:col>
      <xdr:colOff>50800</xdr:colOff>
      <xdr:row>98</xdr:row>
      <xdr:rowOff>93357</xdr:rowOff>
    </xdr:to>
    <xdr:cxnSp macro="">
      <xdr:nvCxnSpPr>
        <xdr:cNvPr id="236" name="直線コネクタ 235"/>
        <xdr:cNvCxnSpPr/>
      </xdr:nvCxnSpPr>
      <xdr:spPr>
        <a:xfrm>
          <a:off x="2019300" y="16895204"/>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93104</xdr:rowOff>
    </xdr:from>
    <xdr:to>
      <xdr:col>10</xdr:col>
      <xdr:colOff>114300</xdr:colOff>
      <xdr:row>99</xdr:row>
      <xdr:rowOff>16980</xdr:rowOff>
    </xdr:to>
    <xdr:cxnSp macro="">
      <xdr:nvCxnSpPr>
        <xdr:cNvPr id="239" name="直線コネクタ 238"/>
        <xdr:cNvCxnSpPr/>
      </xdr:nvCxnSpPr>
      <xdr:spPr>
        <a:xfrm flipV="1">
          <a:off x="1130300" y="16895204"/>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125895</xdr:rowOff>
    </xdr:from>
    <xdr:to>
      <xdr:col>24</xdr:col>
      <xdr:colOff>114300</xdr:colOff>
      <xdr:row>97</xdr:row>
      <xdr:rowOff>56045</xdr:rowOff>
    </xdr:to>
    <xdr:sp macro="" textlink="">
      <xdr:nvSpPr>
        <xdr:cNvPr id="249" name="楕円 248"/>
        <xdr:cNvSpPr/>
      </xdr:nvSpPr>
      <xdr:spPr>
        <a:xfrm>
          <a:off x="4584700" y="165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104322</xdr:rowOff>
    </xdr:from>
    <xdr:ext cx="534377" cy="259045"/>
    <xdr:sp macro="" textlink="">
      <xdr:nvSpPr>
        <xdr:cNvPr id="250" name="衛生費該当値テキスト"/>
        <xdr:cNvSpPr txBox="1"/>
      </xdr:nvSpPr>
      <xdr:spPr>
        <a:xfrm>
          <a:off x="4686300"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8040</xdr:rowOff>
    </xdr:from>
    <xdr:to>
      <xdr:col>20</xdr:col>
      <xdr:colOff>38100</xdr:colOff>
      <xdr:row>98</xdr:row>
      <xdr:rowOff>109640</xdr:rowOff>
    </xdr:to>
    <xdr:sp macro="" textlink="">
      <xdr:nvSpPr>
        <xdr:cNvPr id="251" name="楕円 250"/>
        <xdr:cNvSpPr/>
      </xdr:nvSpPr>
      <xdr:spPr>
        <a:xfrm>
          <a:off x="3746500" y="168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100767</xdr:rowOff>
    </xdr:from>
    <xdr:ext cx="534377" cy="259045"/>
    <xdr:sp macro="" textlink="">
      <xdr:nvSpPr>
        <xdr:cNvPr id="252" name="テキスト ボックス 251"/>
        <xdr:cNvSpPr txBox="1"/>
      </xdr:nvSpPr>
      <xdr:spPr>
        <a:xfrm>
          <a:off x="3530111" y="1690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42557</xdr:rowOff>
    </xdr:from>
    <xdr:to>
      <xdr:col>15</xdr:col>
      <xdr:colOff>101600</xdr:colOff>
      <xdr:row>98</xdr:row>
      <xdr:rowOff>144157</xdr:rowOff>
    </xdr:to>
    <xdr:sp macro="" textlink="">
      <xdr:nvSpPr>
        <xdr:cNvPr id="253" name="楕円 252"/>
        <xdr:cNvSpPr/>
      </xdr:nvSpPr>
      <xdr:spPr>
        <a:xfrm>
          <a:off x="2857500" y="168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135284</xdr:rowOff>
    </xdr:from>
    <xdr:ext cx="534377" cy="259045"/>
    <xdr:sp macro="" textlink="">
      <xdr:nvSpPr>
        <xdr:cNvPr id="254" name="テキスト ボックス 253"/>
        <xdr:cNvSpPr txBox="1"/>
      </xdr:nvSpPr>
      <xdr:spPr>
        <a:xfrm>
          <a:off x="2641111" y="169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42304</xdr:rowOff>
    </xdr:from>
    <xdr:to>
      <xdr:col>10</xdr:col>
      <xdr:colOff>165100</xdr:colOff>
      <xdr:row>98</xdr:row>
      <xdr:rowOff>143904</xdr:rowOff>
    </xdr:to>
    <xdr:sp macro="" textlink="">
      <xdr:nvSpPr>
        <xdr:cNvPr id="255" name="楕円 254"/>
        <xdr:cNvSpPr/>
      </xdr:nvSpPr>
      <xdr:spPr>
        <a:xfrm>
          <a:off x="1968500" y="16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135031</xdr:rowOff>
    </xdr:from>
    <xdr:ext cx="534377" cy="259045"/>
    <xdr:sp macro="" textlink="">
      <xdr:nvSpPr>
        <xdr:cNvPr id="256" name="テキスト ボックス 255"/>
        <xdr:cNvSpPr txBox="1"/>
      </xdr:nvSpPr>
      <xdr:spPr>
        <a:xfrm>
          <a:off x="1752111" y="169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137630</xdr:rowOff>
    </xdr:from>
    <xdr:to>
      <xdr:col>6</xdr:col>
      <xdr:colOff>38100</xdr:colOff>
      <xdr:row>99</xdr:row>
      <xdr:rowOff>67780</xdr:rowOff>
    </xdr:to>
    <xdr:sp macro="" textlink="">
      <xdr:nvSpPr>
        <xdr:cNvPr id="257" name="楕円 256"/>
        <xdr:cNvSpPr/>
      </xdr:nvSpPr>
      <xdr:spPr>
        <a:xfrm>
          <a:off x="1079500" y="169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58907</xdr:rowOff>
    </xdr:from>
    <xdr:ext cx="534377" cy="259045"/>
    <xdr:sp macro="" textlink="">
      <xdr:nvSpPr>
        <xdr:cNvPr id="258" name="テキスト ボックス 257"/>
        <xdr:cNvSpPr txBox="1"/>
      </xdr:nvSpPr>
      <xdr:spPr>
        <a:xfrm>
          <a:off x="863111" y="1703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64186</xdr:rowOff>
    </xdr:from>
    <xdr:to>
      <xdr:col>55</xdr:col>
      <xdr:colOff>0</xdr:colOff>
      <xdr:row>57</xdr:row>
      <xdr:rowOff>76454</xdr:rowOff>
    </xdr:to>
    <xdr:cxnSp macro="">
      <xdr:nvCxnSpPr>
        <xdr:cNvPr id="346" name="直線コネクタ 345"/>
        <xdr:cNvCxnSpPr/>
      </xdr:nvCxnSpPr>
      <xdr:spPr>
        <a:xfrm>
          <a:off x="9639300" y="9836836"/>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64186</xdr:rowOff>
    </xdr:from>
    <xdr:to>
      <xdr:col>50</xdr:col>
      <xdr:colOff>114300</xdr:colOff>
      <xdr:row>57</xdr:row>
      <xdr:rowOff>66027</xdr:rowOff>
    </xdr:to>
    <xdr:cxnSp macro="">
      <xdr:nvCxnSpPr>
        <xdr:cNvPr id="349" name="直線コネクタ 348"/>
        <xdr:cNvCxnSpPr/>
      </xdr:nvCxnSpPr>
      <xdr:spPr>
        <a:xfrm flipV="1">
          <a:off x="8750300" y="9836836"/>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66027</xdr:rowOff>
    </xdr:from>
    <xdr:to>
      <xdr:col>45</xdr:col>
      <xdr:colOff>177800</xdr:colOff>
      <xdr:row>57</xdr:row>
      <xdr:rowOff>117602</xdr:rowOff>
    </xdr:to>
    <xdr:cxnSp macro="">
      <xdr:nvCxnSpPr>
        <xdr:cNvPr id="352" name="直線コネクタ 351"/>
        <xdr:cNvCxnSpPr/>
      </xdr:nvCxnSpPr>
      <xdr:spPr>
        <a:xfrm flipV="1">
          <a:off x="7861300" y="9838677"/>
          <a:ext cx="8890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43955</xdr:rowOff>
    </xdr:from>
    <xdr:to>
      <xdr:col>41</xdr:col>
      <xdr:colOff>50800</xdr:colOff>
      <xdr:row>57</xdr:row>
      <xdr:rowOff>117602</xdr:rowOff>
    </xdr:to>
    <xdr:cxnSp macro="">
      <xdr:nvCxnSpPr>
        <xdr:cNvPr id="355" name="直線コネクタ 354"/>
        <xdr:cNvCxnSpPr/>
      </xdr:nvCxnSpPr>
      <xdr:spPr>
        <a:xfrm>
          <a:off x="6972300" y="9816605"/>
          <a:ext cx="8890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25654</xdr:rowOff>
    </xdr:from>
    <xdr:to>
      <xdr:col>55</xdr:col>
      <xdr:colOff>50800</xdr:colOff>
      <xdr:row>57</xdr:row>
      <xdr:rowOff>127254</xdr:rowOff>
    </xdr:to>
    <xdr:sp macro="" textlink="">
      <xdr:nvSpPr>
        <xdr:cNvPr id="365" name="楕円 364"/>
        <xdr:cNvSpPr/>
      </xdr:nvSpPr>
      <xdr:spPr>
        <a:xfrm>
          <a:off x="10426700" y="97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4081</xdr:rowOff>
    </xdr:from>
    <xdr:ext cx="534377" cy="259045"/>
    <xdr:sp macro="" textlink="">
      <xdr:nvSpPr>
        <xdr:cNvPr id="366" name="農林水産業費該当値テキスト"/>
        <xdr:cNvSpPr txBox="1"/>
      </xdr:nvSpPr>
      <xdr:spPr>
        <a:xfrm>
          <a:off x="10528300" y="97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13386</xdr:rowOff>
    </xdr:from>
    <xdr:to>
      <xdr:col>50</xdr:col>
      <xdr:colOff>165100</xdr:colOff>
      <xdr:row>57</xdr:row>
      <xdr:rowOff>114986</xdr:rowOff>
    </xdr:to>
    <xdr:sp macro="" textlink="">
      <xdr:nvSpPr>
        <xdr:cNvPr id="367" name="楕円 366"/>
        <xdr:cNvSpPr/>
      </xdr:nvSpPr>
      <xdr:spPr>
        <a:xfrm>
          <a:off x="9588500" y="97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106113</xdr:rowOff>
    </xdr:from>
    <xdr:ext cx="534377" cy="259045"/>
    <xdr:sp macro="" textlink="">
      <xdr:nvSpPr>
        <xdr:cNvPr id="368" name="テキスト ボックス 367"/>
        <xdr:cNvSpPr txBox="1"/>
      </xdr:nvSpPr>
      <xdr:spPr>
        <a:xfrm>
          <a:off x="9372111" y="987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15227</xdr:rowOff>
    </xdr:from>
    <xdr:to>
      <xdr:col>46</xdr:col>
      <xdr:colOff>38100</xdr:colOff>
      <xdr:row>57</xdr:row>
      <xdr:rowOff>116827</xdr:rowOff>
    </xdr:to>
    <xdr:sp macro="" textlink="">
      <xdr:nvSpPr>
        <xdr:cNvPr id="369" name="楕円 368"/>
        <xdr:cNvSpPr/>
      </xdr:nvSpPr>
      <xdr:spPr>
        <a:xfrm>
          <a:off x="8699500" y="97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107954</xdr:rowOff>
    </xdr:from>
    <xdr:ext cx="534377" cy="259045"/>
    <xdr:sp macro="" textlink="">
      <xdr:nvSpPr>
        <xdr:cNvPr id="370" name="テキスト ボックス 369"/>
        <xdr:cNvSpPr txBox="1"/>
      </xdr:nvSpPr>
      <xdr:spPr>
        <a:xfrm>
          <a:off x="8483111" y="98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66802</xdr:rowOff>
    </xdr:from>
    <xdr:to>
      <xdr:col>41</xdr:col>
      <xdr:colOff>101600</xdr:colOff>
      <xdr:row>57</xdr:row>
      <xdr:rowOff>168402</xdr:rowOff>
    </xdr:to>
    <xdr:sp macro="" textlink="">
      <xdr:nvSpPr>
        <xdr:cNvPr id="371" name="楕円 370"/>
        <xdr:cNvSpPr/>
      </xdr:nvSpPr>
      <xdr:spPr>
        <a:xfrm>
          <a:off x="7810500" y="98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159529</xdr:rowOff>
    </xdr:from>
    <xdr:ext cx="534377" cy="259045"/>
    <xdr:sp macro="" textlink="">
      <xdr:nvSpPr>
        <xdr:cNvPr id="372" name="テキスト ボックス 371"/>
        <xdr:cNvSpPr txBox="1"/>
      </xdr:nvSpPr>
      <xdr:spPr>
        <a:xfrm>
          <a:off x="7594111" y="99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164605</xdr:rowOff>
    </xdr:from>
    <xdr:to>
      <xdr:col>36</xdr:col>
      <xdr:colOff>165100</xdr:colOff>
      <xdr:row>57</xdr:row>
      <xdr:rowOff>94755</xdr:rowOff>
    </xdr:to>
    <xdr:sp macro="" textlink="">
      <xdr:nvSpPr>
        <xdr:cNvPr id="373" name="楕円 372"/>
        <xdr:cNvSpPr/>
      </xdr:nvSpPr>
      <xdr:spPr>
        <a:xfrm>
          <a:off x="6921500" y="9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85882</xdr:rowOff>
    </xdr:from>
    <xdr:ext cx="534377" cy="259045"/>
    <xdr:sp macro="" textlink="">
      <xdr:nvSpPr>
        <xdr:cNvPr id="374" name="テキスト ボックス 373"/>
        <xdr:cNvSpPr txBox="1"/>
      </xdr:nvSpPr>
      <xdr:spPr>
        <a:xfrm>
          <a:off x="6705111" y="98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163962</xdr:rowOff>
    </xdr:from>
    <xdr:to>
      <xdr:col>55</xdr:col>
      <xdr:colOff>0</xdr:colOff>
      <xdr:row>78</xdr:row>
      <xdr:rowOff>169166</xdr:rowOff>
    </xdr:to>
    <xdr:cxnSp macro="">
      <xdr:nvCxnSpPr>
        <xdr:cNvPr id="403" name="直線コネクタ 402"/>
        <xdr:cNvCxnSpPr/>
      </xdr:nvCxnSpPr>
      <xdr:spPr>
        <a:xfrm>
          <a:off x="9639300" y="13537062"/>
          <a:ext cx="8382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157318</xdr:rowOff>
    </xdr:from>
    <xdr:to>
      <xdr:col>50</xdr:col>
      <xdr:colOff>114300</xdr:colOff>
      <xdr:row>78</xdr:row>
      <xdr:rowOff>163962</xdr:rowOff>
    </xdr:to>
    <xdr:cxnSp macro="">
      <xdr:nvCxnSpPr>
        <xdr:cNvPr id="406" name="直線コネクタ 405"/>
        <xdr:cNvCxnSpPr/>
      </xdr:nvCxnSpPr>
      <xdr:spPr>
        <a:xfrm>
          <a:off x="8750300" y="13530418"/>
          <a:ext cx="8890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157318</xdr:rowOff>
    </xdr:from>
    <xdr:to>
      <xdr:col>45</xdr:col>
      <xdr:colOff>177800</xdr:colOff>
      <xdr:row>78</xdr:row>
      <xdr:rowOff>163779</xdr:rowOff>
    </xdr:to>
    <xdr:cxnSp macro="">
      <xdr:nvCxnSpPr>
        <xdr:cNvPr id="409" name="直線コネクタ 408"/>
        <xdr:cNvCxnSpPr/>
      </xdr:nvCxnSpPr>
      <xdr:spPr>
        <a:xfrm flipV="1">
          <a:off x="7861300" y="13530418"/>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128460</xdr:rowOff>
    </xdr:from>
    <xdr:to>
      <xdr:col>41</xdr:col>
      <xdr:colOff>50800</xdr:colOff>
      <xdr:row>78</xdr:row>
      <xdr:rowOff>163779</xdr:rowOff>
    </xdr:to>
    <xdr:cxnSp macro="">
      <xdr:nvCxnSpPr>
        <xdr:cNvPr id="412" name="直線コネクタ 411"/>
        <xdr:cNvCxnSpPr/>
      </xdr:nvCxnSpPr>
      <xdr:spPr>
        <a:xfrm>
          <a:off x="6972300" y="13501560"/>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118366</xdr:rowOff>
    </xdr:from>
    <xdr:to>
      <xdr:col>55</xdr:col>
      <xdr:colOff>50800</xdr:colOff>
      <xdr:row>79</xdr:row>
      <xdr:rowOff>48516</xdr:rowOff>
    </xdr:to>
    <xdr:sp macro="" textlink="">
      <xdr:nvSpPr>
        <xdr:cNvPr id="422" name="楕円 421"/>
        <xdr:cNvSpPr/>
      </xdr:nvSpPr>
      <xdr:spPr>
        <a:xfrm>
          <a:off x="10426700" y="134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33293</xdr:rowOff>
    </xdr:from>
    <xdr:ext cx="469744" cy="259045"/>
    <xdr:sp macro="" textlink="">
      <xdr:nvSpPr>
        <xdr:cNvPr id="423" name="商工費該当値テキスト"/>
        <xdr:cNvSpPr txBox="1"/>
      </xdr:nvSpPr>
      <xdr:spPr>
        <a:xfrm>
          <a:off x="10528300" y="134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113162</xdr:rowOff>
    </xdr:from>
    <xdr:to>
      <xdr:col>50</xdr:col>
      <xdr:colOff>165100</xdr:colOff>
      <xdr:row>79</xdr:row>
      <xdr:rowOff>43312</xdr:rowOff>
    </xdr:to>
    <xdr:sp macro="" textlink="">
      <xdr:nvSpPr>
        <xdr:cNvPr id="424" name="楕円 423"/>
        <xdr:cNvSpPr/>
      </xdr:nvSpPr>
      <xdr:spPr>
        <a:xfrm>
          <a:off x="9588500" y="134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34439</xdr:rowOff>
    </xdr:from>
    <xdr:ext cx="469744" cy="259045"/>
    <xdr:sp macro="" textlink="">
      <xdr:nvSpPr>
        <xdr:cNvPr id="425" name="テキスト ボックス 424"/>
        <xdr:cNvSpPr txBox="1"/>
      </xdr:nvSpPr>
      <xdr:spPr>
        <a:xfrm>
          <a:off x="9404428" y="1357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106518</xdr:rowOff>
    </xdr:from>
    <xdr:to>
      <xdr:col>46</xdr:col>
      <xdr:colOff>38100</xdr:colOff>
      <xdr:row>79</xdr:row>
      <xdr:rowOff>36668</xdr:rowOff>
    </xdr:to>
    <xdr:sp macro="" textlink="">
      <xdr:nvSpPr>
        <xdr:cNvPr id="426" name="楕円 425"/>
        <xdr:cNvSpPr/>
      </xdr:nvSpPr>
      <xdr:spPr>
        <a:xfrm>
          <a:off x="8699500" y="1347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27795</xdr:rowOff>
    </xdr:from>
    <xdr:ext cx="469744" cy="259045"/>
    <xdr:sp macro="" textlink="">
      <xdr:nvSpPr>
        <xdr:cNvPr id="427" name="テキスト ボックス 426"/>
        <xdr:cNvSpPr txBox="1"/>
      </xdr:nvSpPr>
      <xdr:spPr>
        <a:xfrm>
          <a:off x="8515428" y="1357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112979</xdr:rowOff>
    </xdr:from>
    <xdr:to>
      <xdr:col>41</xdr:col>
      <xdr:colOff>101600</xdr:colOff>
      <xdr:row>79</xdr:row>
      <xdr:rowOff>43129</xdr:rowOff>
    </xdr:to>
    <xdr:sp macro="" textlink="">
      <xdr:nvSpPr>
        <xdr:cNvPr id="428" name="楕円 427"/>
        <xdr:cNvSpPr/>
      </xdr:nvSpPr>
      <xdr:spPr>
        <a:xfrm>
          <a:off x="7810500" y="134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34256</xdr:rowOff>
    </xdr:from>
    <xdr:ext cx="469744" cy="259045"/>
    <xdr:sp macro="" textlink="">
      <xdr:nvSpPr>
        <xdr:cNvPr id="429" name="テキスト ボックス 428"/>
        <xdr:cNvSpPr txBox="1"/>
      </xdr:nvSpPr>
      <xdr:spPr>
        <a:xfrm>
          <a:off x="7626428" y="1357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77660</xdr:rowOff>
    </xdr:from>
    <xdr:to>
      <xdr:col>36</xdr:col>
      <xdr:colOff>165100</xdr:colOff>
      <xdr:row>79</xdr:row>
      <xdr:rowOff>7810</xdr:rowOff>
    </xdr:to>
    <xdr:sp macro="" textlink="">
      <xdr:nvSpPr>
        <xdr:cNvPr id="430" name="楕円 429"/>
        <xdr:cNvSpPr/>
      </xdr:nvSpPr>
      <xdr:spPr>
        <a:xfrm>
          <a:off x="6921500" y="134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170387</xdr:rowOff>
    </xdr:from>
    <xdr:ext cx="534377" cy="259045"/>
    <xdr:sp macro="" textlink="">
      <xdr:nvSpPr>
        <xdr:cNvPr id="431" name="テキスト ボックス 430"/>
        <xdr:cNvSpPr txBox="1"/>
      </xdr:nvSpPr>
      <xdr:spPr>
        <a:xfrm>
          <a:off x="6705111" y="1354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35065</xdr:rowOff>
    </xdr:from>
    <xdr:to>
      <xdr:col>55</xdr:col>
      <xdr:colOff>0</xdr:colOff>
      <xdr:row>97</xdr:row>
      <xdr:rowOff>38328</xdr:rowOff>
    </xdr:to>
    <xdr:cxnSp macro="">
      <xdr:nvCxnSpPr>
        <xdr:cNvPr id="461" name="直線コネクタ 460"/>
        <xdr:cNvCxnSpPr/>
      </xdr:nvCxnSpPr>
      <xdr:spPr>
        <a:xfrm flipV="1">
          <a:off x="9639300" y="16665715"/>
          <a:ext cx="8382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38328</xdr:rowOff>
    </xdr:from>
    <xdr:to>
      <xdr:col>50</xdr:col>
      <xdr:colOff>114300</xdr:colOff>
      <xdr:row>97</xdr:row>
      <xdr:rowOff>84683</xdr:rowOff>
    </xdr:to>
    <xdr:cxnSp macro="">
      <xdr:nvCxnSpPr>
        <xdr:cNvPr id="464" name="直線コネクタ 463"/>
        <xdr:cNvCxnSpPr/>
      </xdr:nvCxnSpPr>
      <xdr:spPr>
        <a:xfrm flipV="1">
          <a:off x="8750300" y="16668978"/>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24206</xdr:rowOff>
    </xdr:from>
    <xdr:to>
      <xdr:col>45</xdr:col>
      <xdr:colOff>177800</xdr:colOff>
      <xdr:row>97</xdr:row>
      <xdr:rowOff>84683</xdr:rowOff>
    </xdr:to>
    <xdr:cxnSp macro="">
      <xdr:nvCxnSpPr>
        <xdr:cNvPr id="467" name="直線コネクタ 466"/>
        <xdr:cNvCxnSpPr/>
      </xdr:nvCxnSpPr>
      <xdr:spPr>
        <a:xfrm>
          <a:off x="7861300" y="16654856"/>
          <a:ext cx="889000" cy="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19952</xdr:rowOff>
    </xdr:from>
    <xdr:to>
      <xdr:col>41</xdr:col>
      <xdr:colOff>50800</xdr:colOff>
      <xdr:row>97</xdr:row>
      <xdr:rowOff>24206</xdr:rowOff>
    </xdr:to>
    <xdr:cxnSp macro="">
      <xdr:nvCxnSpPr>
        <xdr:cNvPr id="470" name="直線コネクタ 469"/>
        <xdr:cNvCxnSpPr/>
      </xdr:nvCxnSpPr>
      <xdr:spPr>
        <a:xfrm>
          <a:off x="6972300" y="16650602"/>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155715</xdr:rowOff>
    </xdr:from>
    <xdr:to>
      <xdr:col>55</xdr:col>
      <xdr:colOff>50800</xdr:colOff>
      <xdr:row>97</xdr:row>
      <xdr:rowOff>85865</xdr:rowOff>
    </xdr:to>
    <xdr:sp macro="" textlink="">
      <xdr:nvSpPr>
        <xdr:cNvPr id="480" name="楕円 479"/>
        <xdr:cNvSpPr/>
      </xdr:nvSpPr>
      <xdr:spPr>
        <a:xfrm>
          <a:off x="10426700" y="166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134142</xdr:rowOff>
    </xdr:from>
    <xdr:ext cx="534377" cy="259045"/>
    <xdr:sp macro="" textlink="">
      <xdr:nvSpPr>
        <xdr:cNvPr id="481" name="土木費該当値テキスト"/>
        <xdr:cNvSpPr txBox="1"/>
      </xdr:nvSpPr>
      <xdr:spPr>
        <a:xfrm>
          <a:off x="10528300" y="1659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158978</xdr:rowOff>
    </xdr:from>
    <xdr:to>
      <xdr:col>50</xdr:col>
      <xdr:colOff>165100</xdr:colOff>
      <xdr:row>97</xdr:row>
      <xdr:rowOff>89128</xdr:rowOff>
    </xdr:to>
    <xdr:sp macro="" textlink="">
      <xdr:nvSpPr>
        <xdr:cNvPr id="482" name="楕円 481"/>
        <xdr:cNvSpPr/>
      </xdr:nvSpPr>
      <xdr:spPr>
        <a:xfrm>
          <a:off x="9588500" y="166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80255</xdr:rowOff>
    </xdr:from>
    <xdr:ext cx="534377" cy="259045"/>
    <xdr:sp macro="" textlink="">
      <xdr:nvSpPr>
        <xdr:cNvPr id="483" name="テキスト ボックス 482"/>
        <xdr:cNvSpPr txBox="1"/>
      </xdr:nvSpPr>
      <xdr:spPr>
        <a:xfrm>
          <a:off x="9372111" y="167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33883</xdr:rowOff>
    </xdr:from>
    <xdr:to>
      <xdr:col>46</xdr:col>
      <xdr:colOff>38100</xdr:colOff>
      <xdr:row>97</xdr:row>
      <xdr:rowOff>135483</xdr:rowOff>
    </xdr:to>
    <xdr:sp macro="" textlink="">
      <xdr:nvSpPr>
        <xdr:cNvPr id="484" name="楕円 483"/>
        <xdr:cNvSpPr/>
      </xdr:nvSpPr>
      <xdr:spPr>
        <a:xfrm>
          <a:off x="8699500" y="166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126610</xdr:rowOff>
    </xdr:from>
    <xdr:ext cx="534377" cy="259045"/>
    <xdr:sp macro="" textlink="">
      <xdr:nvSpPr>
        <xdr:cNvPr id="485" name="テキスト ボックス 484"/>
        <xdr:cNvSpPr txBox="1"/>
      </xdr:nvSpPr>
      <xdr:spPr>
        <a:xfrm>
          <a:off x="8483111" y="167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144856</xdr:rowOff>
    </xdr:from>
    <xdr:to>
      <xdr:col>41</xdr:col>
      <xdr:colOff>101600</xdr:colOff>
      <xdr:row>97</xdr:row>
      <xdr:rowOff>75006</xdr:rowOff>
    </xdr:to>
    <xdr:sp macro="" textlink="">
      <xdr:nvSpPr>
        <xdr:cNvPr id="486" name="楕円 485"/>
        <xdr:cNvSpPr/>
      </xdr:nvSpPr>
      <xdr:spPr>
        <a:xfrm>
          <a:off x="7810500" y="166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66133</xdr:rowOff>
    </xdr:from>
    <xdr:ext cx="534377" cy="259045"/>
    <xdr:sp macro="" textlink="">
      <xdr:nvSpPr>
        <xdr:cNvPr id="487" name="テキスト ボックス 486"/>
        <xdr:cNvSpPr txBox="1"/>
      </xdr:nvSpPr>
      <xdr:spPr>
        <a:xfrm>
          <a:off x="7594111" y="166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140602</xdr:rowOff>
    </xdr:from>
    <xdr:to>
      <xdr:col>36</xdr:col>
      <xdr:colOff>165100</xdr:colOff>
      <xdr:row>97</xdr:row>
      <xdr:rowOff>70752</xdr:rowOff>
    </xdr:to>
    <xdr:sp macro="" textlink="">
      <xdr:nvSpPr>
        <xdr:cNvPr id="488" name="楕円 487"/>
        <xdr:cNvSpPr/>
      </xdr:nvSpPr>
      <xdr:spPr>
        <a:xfrm>
          <a:off x="6921500" y="165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61879</xdr:rowOff>
    </xdr:from>
    <xdr:ext cx="534377" cy="259045"/>
    <xdr:sp macro="" textlink="">
      <xdr:nvSpPr>
        <xdr:cNvPr id="489" name="テキスト ボックス 488"/>
        <xdr:cNvSpPr txBox="1"/>
      </xdr:nvSpPr>
      <xdr:spPr>
        <a:xfrm>
          <a:off x="6705111" y="166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29477</xdr:rowOff>
    </xdr:from>
    <xdr:to>
      <xdr:col>85</xdr:col>
      <xdr:colOff>127000</xdr:colOff>
      <xdr:row>37</xdr:row>
      <xdr:rowOff>165608</xdr:rowOff>
    </xdr:to>
    <xdr:cxnSp macro="">
      <xdr:nvCxnSpPr>
        <xdr:cNvPr id="519" name="直線コネクタ 518"/>
        <xdr:cNvCxnSpPr/>
      </xdr:nvCxnSpPr>
      <xdr:spPr>
        <a:xfrm flipV="1">
          <a:off x="15481300" y="6373127"/>
          <a:ext cx="8382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165608</xdr:rowOff>
    </xdr:from>
    <xdr:to>
      <xdr:col>81</xdr:col>
      <xdr:colOff>50800</xdr:colOff>
      <xdr:row>38</xdr:row>
      <xdr:rowOff>33439</xdr:rowOff>
    </xdr:to>
    <xdr:cxnSp macro="">
      <xdr:nvCxnSpPr>
        <xdr:cNvPr id="522" name="直線コネクタ 521"/>
        <xdr:cNvCxnSpPr/>
      </xdr:nvCxnSpPr>
      <xdr:spPr>
        <a:xfrm flipV="1">
          <a:off x="14592300" y="6509258"/>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33439</xdr:rowOff>
    </xdr:from>
    <xdr:to>
      <xdr:col>76</xdr:col>
      <xdr:colOff>114300</xdr:colOff>
      <xdr:row>38</xdr:row>
      <xdr:rowOff>49822</xdr:rowOff>
    </xdr:to>
    <xdr:cxnSp macro="">
      <xdr:nvCxnSpPr>
        <xdr:cNvPr id="525" name="直線コネクタ 524"/>
        <xdr:cNvCxnSpPr/>
      </xdr:nvCxnSpPr>
      <xdr:spPr>
        <a:xfrm flipV="1">
          <a:off x="13703300" y="654853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34392</xdr:rowOff>
    </xdr:from>
    <xdr:to>
      <xdr:col>71</xdr:col>
      <xdr:colOff>177800</xdr:colOff>
      <xdr:row>38</xdr:row>
      <xdr:rowOff>49822</xdr:rowOff>
    </xdr:to>
    <xdr:cxnSp macro="">
      <xdr:nvCxnSpPr>
        <xdr:cNvPr id="528" name="直線コネクタ 527"/>
        <xdr:cNvCxnSpPr/>
      </xdr:nvCxnSpPr>
      <xdr:spPr>
        <a:xfrm>
          <a:off x="12814300" y="654949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150127</xdr:rowOff>
    </xdr:from>
    <xdr:to>
      <xdr:col>85</xdr:col>
      <xdr:colOff>177800</xdr:colOff>
      <xdr:row>37</xdr:row>
      <xdr:rowOff>80277</xdr:rowOff>
    </xdr:to>
    <xdr:sp macro="" textlink="">
      <xdr:nvSpPr>
        <xdr:cNvPr id="538" name="楕円 537"/>
        <xdr:cNvSpPr/>
      </xdr:nvSpPr>
      <xdr:spPr>
        <a:xfrm>
          <a:off x="16268700" y="63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128554</xdr:rowOff>
    </xdr:from>
    <xdr:ext cx="534377" cy="259045"/>
    <xdr:sp macro="" textlink="">
      <xdr:nvSpPr>
        <xdr:cNvPr id="539" name="消防費該当値テキスト"/>
        <xdr:cNvSpPr txBox="1"/>
      </xdr:nvSpPr>
      <xdr:spPr>
        <a:xfrm>
          <a:off x="16370300"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114808</xdr:rowOff>
    </xdr:from>
    <xdr:to>
      <xdr:col>81</xdr:col>
      <xdr:colOff>101600</xdr:colOff>
      <xdr:row>38</xdr:row>
      <xdr:rowOff>44958</xdr:rowOff>
    </xdr:to>
    <xdr:sp macro="" textlink="">
      <xdr:nvSpPr>
        <xdr:cNvPr id="540" name="楕円 539"/>
        <xdr:cNvSpPr/>
      </xdr:nvSpPr>
      <xdr:spPr>
        <a:xfrm>
          <a:off x="15430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36085</xdr:rowOff>
    </xdr:from>
    <xdr:ext cx="534377" cy="259045"/>
    <xdr:sp macro="" textlink="">
      <xdr:nvSpPr>
        <xdr:cNvPr id="541" name="テキスト ボックス 540"/>
        <xdr:cNvSpPr txBox="1"/>
      </xdr:nvSpPr>
      <xdr:spPr>
        <a:xfrm>
          <a:off x="15214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154089</xdr:rowOff>
    </xdr:from>
    <xdr:to>
      <xdr:col>76</xdr:col>
      <xdr:colOff>165100</xdr:colOff>
      <xdr:row>38</xdr:row>
      <xdr:rowOff>84239</xdr:rowOff>
    </xdr:to>
    <xdr:sp macro="" textlink="">
      <xdr:nvSpPr>
        <xdr:cNvPr id="542" name="楕円 541"/>
        <xdr:cNvSpPr/>
      </xdr:nvSpPr>
      <xdr:spPr>
        <a:xfrm>
          <a:off x="14541500" y="64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75366</xdr:rowOff>
    </xdr:from>
    <xdr:ext cx="534377" cy="259045"/>
    <xdr:sp macro="" textlink="">
      <xdr:nvSpPr>
        <xdr:cNvPr id="543" name="テキスト ボックス 542"/>
        <xdr:cNvSpPr txBox="1"/>
      </xdr:nvSpPr>
      <xdr:spPr>
        <a:xfrm>
          <a:off x="14325111" y="659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170472</xdr:rowOff>
    </xdr:from>
    <xdr:to>
      <xdr:col>72</xdr:col>
      <xdr:colOff>38100</xdr:colOff>
      <xdr:row>38</xdr:row>
      <xdr:rowOff>100622</xdr:rowOff>
    </xdr:to>
    <xdr:sp macro="" textlink="">
      <xdr:nvSpPr>
        <xdr:cNvPr id="544" name="楕円 543"/>
        <xdr:cNvSpPr/>
      </xdr:nvSpPr>
      <xdr:spPr>
        <a:xfrm>
          <a:off x="13652500" y="65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91749</xdr:rowOff>
    </xdr:from>
    <xdr:ext cx="534377" cy="259045"/>
    <xdr:sp macro="" textlink="">
      <xdr:nvSpPr>
        <xdr:cNvPr id="545" name="テキスト ボックス 544"/>
        <xdr:cNvSpPr txBox="1"/>
      </xdr:nvSpPr>
      <xdr:spPr>
        <a:xfrm>
          <a:off x="13436111" y="66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155042</xdr:rowOff>
    </xdr:from>
    <xdr:to>
      <xdr:col>67</xdr:col>
      <xdr:colOff>101600</xdr:colOff>
      <xdr:row>38</xdr:row>
      <xdr:rowOff>85192</xdr:rowOff>
    </xdr:to>
    <xdr:sp macro="" textlink="">
      <xdr:nvSpPr>
        <xdr:cNvPr id="546" name="楕円 545"/>
        <xdr:cNvSpPr/>
      </xdr:nvSpPr>
      <xdr:spPr>
        <a:xfrm>
          <a:off x="12763500" y="64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76319</xdr:rowOff>
    </xdr:from>
    <xdr:ext cx="534377" cy="259045"/>
    <xdr:sp macro="" textlink="">
      <xdr:nvSpPr>
        <xdr:cNvPr id="547" name="テキスト ボックス 546"/>
        <xdr:cNvSpPr txBox="1"/>
      </xdr:nvSpPr>
      <xdr:spPr>
        <a:xfrm>
          <a:off x="12547111" y="65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93955</xdr:rowOff>
    </xdr:from>
    <xdr:to>
      <xdr:col>85</xdr:col>
      <xdr:colOff>127000</xdr:colOff>
      <xdr:row>57</xdr:row>
      <xdr:rowOff>66561</xdr:rowOff>
    </xdr:to>
    <xdr:cxnSp macro="">
      <xdr:nvCxnSpPr>
        <xdr:cNvPr id="577" name="直線コネクタ 576"/>
        <xdr:cNvCxnSpPr/>
      </xdr:nvCxnSpPr>
      <xdr:spPr>
        <a:xfrm>
          <a:off x="15481300" y="9695155"/>
          <a:ext cx="8382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93955</xdr:rowOff>
    </xdr:from>
    <xdr:to>
      <xdr:col>81</xdr:col>
      <xdr:colOff>50800</xdr:colOff>
      <xdr:row>57</xdr:row>
      <xdr:rowOff>21844</xdr:rowOff>
    </xdr:to>
    <xdr:cxnSp macro="">
      <xdr:nvCxnSpPr>
        <xdr:cNvPr id="580" name="直線コネクタ 579"/>
        <xdr:cNvCxnSpPr/>
      </xdr:nvCxnSpPr>
      <xdr:spPr>
        <a:xfrm flipV="1">
          <a:off x="14592300" y="9695155"/>
          <a:ext cx="889000" cy="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21844</xdr:rowOff>
    </xdr:from>
    <xdr:to>
      <xdr:col>76</xdr:col>
      <xdr:colOff>114300</xdr:colOff>
      <xdr:row>57</xdr:row>
      <xdr:rowOff>130073</xdr:rowOff>
    </xdr:to>
    <xdr:cxnSp macro="">
      <xdr:nvCxnSpPr>
        <xdr:cNvPr id="583" name="直線コネクタ 582"/>
        <xdr:cNvCxnSpPr/>
      </xdr:nvCxnSpPr>
      <xdr:spPr>
        <a:xfrm flipV="1">
          <a:off x="13703300" y="9794494"/>
          <a:ext cx="889000" cy="1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87325</xdr:rowOff>
    </xdr:from>
    <xdr:to>
      <xdr:col>71</xdr:col>
      <xdr:colOff>177800</xdr:colOff>
      <xdr:row>57</xdr:row>
      <xdr:rowOff>130073</xdr:rowOff>
    </xdr:to>
    <xdr:cxnSp macro="">
      <xdr:nvCxnSpPr>
        <xdr:cNvPr id="586" name="直線コネクタ 585"/>
        <xdr:cNvCxnSpPr/>
      </xdr:nvCxnSpPr>
      <xdr:spPr>
        <a:xfrm>
          <a:off x="12814300" y="9859975"/>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15761</xdr:rowOff>
    </xdr:from>
    <xdr:to>
      <xdr:col>85</xdr:col>
      <xdr:colOff>177800</xdr:colOff>
      <xdr:row>57</xdr:row>
      <xdr:rowOff>117361</xdr:rowOff>
    </xdr:to>
    <xdr:sp macro="" textlink="">
      <xdr:nvSpPr>
        <xdr:cNvPr id="596" name="楕円 595"/>
        <xdr:cNvSpPr/>
      </xdr:nvSpPr>
      <xdr:spPr>
        <a:xfrm>
          <a:off x="16268700" y="97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102138</xdr:rowOff>
    </xdr:from>
    <xdr:ext cx="534377" cy="259045"/>
    <xdr:sp macro="" textlink="">
      <xdr:nvSpPr>
        <xdr:cNvPr id="597" name="教育費該当値テキスト"/>
        <xdr:cNvSpPr txBox="1"/>
      </xdr:nvSpPr>
      <xdr:spPr>
        <a:xfrm>
          <a:off x="16370300" y="97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43155</xdr:rowOff>
    </xdr:from>
    <xdr:to>
      <xdr:col>81</xdr:col>
      <xdr:colOff>101600</xdr:colOff>
      <xdr:row>56</xdr:row>
      <xdr:rowOff>144755</xdr:rowOff>
    </xdr:to>
    <xdr:sp macro="" textlink="">
      <xdr:nvSpPr>
        <xdr:cNvPr id="598" name="楕円 597"/>
        <xdr:cNvSpPr/>
      </xdr:nvSpPr>
      <xdr:spPr>
        <a:xfrm>
          <a:off x="15430500" y="96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135882</xdr:rowOff>
    </xdr:from>
    <xdr:ext cx="534377" cy="259045"/>
    <xdr:sp macro="" textlink="">
      <xdr:nvSpPr>
        <xdr:cNvPr id="599" name="テキスト ボックス 598"/>
        <xdr:cNvSpPr txBox="1"/>
      </xdr:nvSpPr>
      <xdr:spPr>
        <a:xfrm>
          <a:off x="15214111" y="97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142494</xdr:rowOff>
    </xdr:from>
    <xdr:to>
      <xdr:col>76</xdr:col>
      <xdr:colOff>165100</xdr:colOff>
      <xdr:row>57</xdr:row>
      <xdr:rowOff>72644</xdr:rowOff>
    </xdr:to>
    <xdr:sp macro="" textlink="">
      <xdr:nvSpPr>
        <xdr:cNvPr id="600" name="楕円 599"/>
        <xdr:cNvSpPr/>
      </xdr:nvSpPr>
      <xdr:spPr>
        <a:xfrm>
          <a:off x="14541500" y="97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63771</xdr:rowOff>
    </xdr:from>
    <xdr:ext cx="534377" cy="259045"/>
    <xdr:sp macro="" textlink="">
      <xdr:nvSpPr>
        <xdr:cNvPr id="601" name="テキスト ボックス 600"/>
        <xdr:cNvSpPr txBox="1"/>
      </xdr:nvSpPr>
      <xdr:spPr>
        <a:xfrm>
          <a:off x="14325111" y="98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79273</xdr:rowOff>
    </xdr:from>
    <xdr:to>
      <xdr:col>72</xdr:col>
      <xdr:colOff>38100</xdr:colOff>
      <xdr:row>58</xdr:row>
      <xdr:rowOff>9423</xdr:rowOff>
    </xdr:to>
    <xdr:sp macro="" textlink="">
      <xdr:nvSpPr>
        <xdr:cNvPr id="602" name="楕円 601"/>
        <xdr:cNvSpPr/>
      </xdr:nvSpPr>
      <xdr:spPr>
        <a:xfrm>
          <a:off x="13652500" y="98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550</xdr:rowOff>
    </xdr:from>
    <xdr:ext cx="534377" cy="259045"/>
    <xdr:sp macro="" textlink="">
      <xdr:nvSpPr>
        <xdr:cNvPr id="603" name="テキスト ボックス 602"/>
        <xdr:cNvSpPr txBox="1"/>
      </xdr:nvSpPr>
      <xdr:spPr>
        <a:xfrm>
          <a:off x="13436111" y="99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36525</xdr:rowOff>
    </xdr:from>
    <xdr:to>
      <xdr:col>67</xdr:col>
      <xdr:colOff>101600</xdr:colOff>
      <xdr:row>57</xdr:row>
      <xdr:rowOff>138125</xdr:rowOff>
    </xdr:to>
    <xdr:sp macro="" textlink="">
      <xdr:nvSpPr>
        <xdr:cNvPr id="604" name="楕円 603"/>
        <xdr:cNvSpPr/>
      </xdr:nvSpPr>
      <xdr:spPr>
        <a:xfrm>
          <a:off x="12763500" y="98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129252</xdr:rowOff>
    </xdr:from>
    <xdr:ext cx="534377" cy="259045"/>
    <xdr:sp macro="" textlink="">
      <xdr:nvSpPr>
        <xdr:cNvPr id="605" name="テキスト ボックス 604"/>
        <xdr:cNvSpPr txBox="1"/>
      </xdr:nvSpPr>
      <xdr:spPr>
        <a:xfrm>
          <a:off x="12547111" y="99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33173</xdr:rowOff>
    </xdr:from>
    <xdr:to>
      <xdr:col>85</xdr:col>
      <xdr:colOff>127000</xdr:colOff>
      <xdr:row>78</xdr:row>
      <xdr:rowOff>105136</xdr:rowOff>
    </xdr:to>
    <xdr:cxnSp macro="">
      <xdr:nvCxnSpPr>
        <xdr:cNvPr id="632" name="直線コネクタ 631"/>
        <xdr:cNvCxnSpPr/>
      </xdr:nvCxnSpPr>
      <xdr:spPr>
        <a:xfrm>
          <a:off x="15481300" y="13234823"/>
          <a:ext cx="838200" cy="2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33173</xdr:rowOff>
    </xdr:from>
    <xdr:to>
      <xdr:col>81</xdr:col>
      <xdr:colOff>50800</xdr:colOff>
      <xdr:row>78</xdr:row>
      <xdr:rowOff>139700</xdr:rowOff>
    </xdr:to>
    <xdr:cxnSp macro="">
      <xdr:nvCxnSpPr>
        <xdr:cNvPr id="635" name="直線コネクタ 634"/>
        <xdr:cNvCxnSpPr/>
      </xdr:nvCxnSpPr>
      <xdr:spPr>
        <a:xfrm flipV="1">
          <a:off x="14592300" y="13234823"/>
          <a:ext cx="889000" cy="27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7" name="テキスト ボックス 636"/>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54336</xdr:rowOff>
    </xdr:from>
    <xdr:to>
      <xdr:col>85</xdr:col>
      <xdr:colOff>177800</xdr:colOff>
      <xdr:row>78</xdr:row>
      <xdr:rowOff>155936</xdr:rowOff>
    </xdr:to>
    <xdr:sp macro="" textlink="">
      <xdr:nvSpPr>
        <xdr:cNvPr id="651" name="楕円 650"/>
        <xdr:cNvSpPr/>
      </xdr:nvSpPr>
      <xdr:spPr>
        <a:xfrm>
          <a:off x="16268700" y="134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140713</xdr:rowOff>
    </xdr:from>
    <xdr:ext cx="378565" cy="259045"/>
    <xdr:sp macro="" textlink="">
      <xdr:nvSpPr>
        <xdr:cNvPr id="652" name="災害復旧費該当値テキスト"/>
        <xdr:cNvSpPr txBox="1"/>
      </xdr:nvSpPr>
      <xdr:spPr>
        <a:xfrm>
          <a:off x="16370300" y="1334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153823</xdr:rowOff>
    </xdr:from>
    <xdr:to>
      <xdr:col>81</xdr:col>
      <xdr:colOff>101600</xdr:colOff>
      <xdr:row>77</xdr:row>
      <xdr:rowOff>83973</xdr:rowOff>
    </xdr:to>
    <xdr:sp macro="" textlink="">
      <xdr:nvSpPr>
        <xdr:cNvPr id="653" name="楕円 652"/>
        <xdr:cNvSpPr/>
      </xdr:nvSpPr>
      <xdr:spPr>
        <a:xfrm>
          <a:off x="15430500" y="131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100499</xdr:rowOff>
    </xdr:from>
    <xdr:ext cx="469744" cy="259045"/>
    <xdr:sp macro="" textlink="">
      <xdr:nvSpPr>
        <xdr:cNvPr id="654" name="テキスト ボックス 653"/>
        <xdr:cNvSpPr txBox="1"/>
      </xdr:nvSpPr>
      <xdr:spPr>
        <a:xfrm>
          <a:off x="15246428" y="129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8040</xdr:rowOff>
    </xdr:from>
    <xdr:to>
      <xdr:col>85</xdr:col>
      <xdr:colOff>127000</xdr:colOff>
      <xdr:row>97</xdr:row>
      <xdr:rowOff>46329</xdr:rowOff>
    </xdr:to>
    <xdr:cxnSp macro="">
      <xdr:nvCxnSpPr>
        <xdr:cNvPr id="690" name="直線コネクタ 689"/>
        <xdr:cNvCxnSpPr/>
      </xdr:nvCxnSpPr>
      <xdr:spPr>
        <a:xfrm>
          <a:off x="15481300" y="16638690"/>
          <a:ext cx="8382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154356</xdr:rowOff>
    </xdr:from>
    <xdr:to>
      <xdr:col>81</xdr:col>
      <xdr:colOff>50800</xdr:colOff>
      <xdr:row>97</xdr:row>
      <xdr:rowOff>8040</xdr:rowOff>
    </xdr:to>
    <xdr:cxnSp macro="">
      <xdr:nvCxnSpPr>
        <xdr:cNvPr id="693" name="直線コネクタ 692"/>
        <xdr:cNvCxnSpPr/>
      </xdr:nvCxnSpPr>
      <xdr:spPr>
        <a:xfrm>
          <a:off x="14592300" y="16613556"/>
          <a:ext cx="889000" cy="2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154356</xdr:rowOff>
    </xdr:from>
    <xdr:to>
      <xdr:col>76</xdr:col>
      <xdr:colOff>114300</xdr:colOff>
      <xdr:row>96</xdr:row>
      <xdr:rowOff>168427</xdr:rowOff>
    </xdr:to>
    <xdr:cxnSp macro="">
      <xdr:nvCxnSpPr>
        <xdr:cNvPr id="696" name="直線コネクタ 695"/>
        <xdr:cNvCxnSpPr/>
      </xdr:nvCxnSpPr>
      <xdr:spPr>
        <a:xfrm flipV="1">
          <a:off x="13703300" y="16613556"/>
          <a:ext cx="889000" cy="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168427</xdr:rowOff>
    </xdr:from>
    <xdr:to>
      <xdr:col>71</xdr:col>
      <xdr:colOff>177800</xdr:colOff>
      <xdr:row>97</xdr:row>
      <xdr:rowOff>31572</xdr:rowOff>
    </xdr:to>
    <xdr:cxnSp macro="">
      <xdr:nvCxnSpPr>
        <xdr:cNvPr id="699" name="直線コネクタ 698"/>
        <xdr:cNvCxnSpPr/>
      </xdr:nvCxnSpPr>
      <xdr:spPr>
        <a:xfrm flipV="1">
          <a:off x="12814300" y="16627627"/>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166979</xdr:rowOff>
    </xdr:from>
    <xdr:to>
      <xdr:col>85</xdr:col>
      <xdr:colOff>177800</xdr:colOff>
      <xdr:row>97</xdr:row>
      <xdr:rowOff>97129</xdr:rowOff>
    </xdr:to>
    <xdr:sp macro="" textlink="">
      <xdr:nvSpPr>
        <xdr:cNvPr id="709" name="楕円 708"/>
        <xdr:cNvSpPr/>
      </xdr:nvSpPr>
      <xdr:spPr>
        <a:xfrm>
          <a:off x="16268700" y="166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145406</xdr:rowOff>
    </xdr:from>
    <xdr:ext cx="534377" cy="259045"/>
    <xdr:sp macro="" textlink="">
      <xdr:nvSpPr>
        <xdr:cNvPr id="710" name="公債費該当値テキスト"/>
        <xdr:cNvSpPr txBox="1"/>
      </xdr:nvSpPr>
      <xdr:spPr>
        <a:xfrm>
          <a:off x="16370300" y="166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128690</xdr:rowOff>
    </xdr:from>
    <xdr:to>
      <xdr:col>81</xdr:col>
      <xdr:colOff>101600</xdr:colOff>
      <xdr:row>97</xdr:row>
      <xdr:rowOff>58840</xdr:rowOff>
    </xdr:to>
    <xdr:sp macro="" textlink="">
      <xdr:nvSpPr>
        <xdr:cNvPr id="711" name="楕円 710"/>
        <xdr:cNvSpPr/>
      </xdr:nvSpPr>
      <xdr:spPr>
        <a:xfrm>
          <a:off x="15430500" y="165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49967</xdr:rowOff>
    </xdr:from>
    <xdr:ext cx="534377" cy="259045"/>
    <xdr:sp macro="" textlink="">
      <xdr:nvSpPr>
        <xdr:cNvPr id="712" name="テキスト ボックス 711"/>
        <xdr:cNvSpPr txBox="1"/>
      </xdr:nvSpPr>
      <xdr:spPr>
        <a:xfrm>
          <a:off x="15214111" y="166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103556</xdr:rowOff>
    </xdr:from>
    <xdr:to>
      <xdr:col>76</xdr:col>
      <xdr:colOff>165100</xdr:colOff>
      <xdr:row>97</xdr:row>
      <xdr:rowOff>33706</xdr:rowOff>
    </xdr:to>
    <xdr:sp macro="" textlink="">
      <xdr:nvSpPr>
        <xdr:cNvPr id="713" name="楕円 712"/>
        <xdr:cNvSpPr/>
      </xdr:nvSpPr>
      <xdr:spPr>
        <a:xfrm>
          <a:off x="14541500" y="165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24833</xdr:rowOff>
    </xdr:from>
    <xdr:ext cx="534377" cy="259045"/>
    <xdr:sp macro="" textlink="">
      <xdr:nvSpPr>
        <xdr:cNvPr id="714" name="テキスト ボックス 713"/>
        <xdr:cNvSpPr txBox="1"/>
      </xdr:nvSpPr>
      <xdr:spPr>
        <a:xfrm>
          <a:off x="14325111" y="166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117627</xdr:rowOff>
    </xdr:from>
    <xdr:to>
      <xdr:col>72</xdr:col>
      <xdr:colOff>38100</xdr:colOff>
      <xdr:row>97</xdr:row>
      <xdr:rowOff>47777</xdr:rowOff>
    </xdr:to>
    <xdr:sp macro="" textlink="">
      <xdr:nvSpPr>
        <xdr:cNvPr id="715" name="楕円 714"/>
        <xdr:cNvSpPr/>
      </xdr:nvSpPr>
      <xdr:spPr>
        <a:xfrm>
          <a:off x="13652500" y="165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38904</xdr:rowOff>
    </xdr:from>
    <xdr:ext cx="534377" cy="259045"/>
    <xdr:sp macro="" textlink="">
      <xdr:nvSpPr>
        <xdr:cNvPr id="716" name="テキスト ボックス 715"/>
        <xdr:cNvSpPr txBox="1"/>
      </xdr:nvSpPr>
      <xdr:spPr>
        <a:xfrm>
          <a:off x="13436111" y="166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152222</xdr:rowOff>
    </xdr:from>
    <xdr:to>
      <xdr:col>67</xdr:col>
      <xdr:colOff>101600</xdr:colOff>
      <xdr:row>97</xdr:row>
      <xdr:rowOff>82372</xdr:rowOff>
    </xdr:to>
    <xdr:sp macro="" textlink="">
      <xdr:nvSpPr>
        <xdr:cNvPr id="717" name="楕円 716"/>
        <xdr:cNvSpPr/>
      </xdr:nvSpPr>
      <xdr:spPr>
        <a:xfrm>
          <a:off x="12763500" y="166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73499</xdr:rowOff>
    </xdr:from>
    <xdr:ext cx="534377" cy="259045"/>
    <xdr:sp macro="" textlink="">
      <xdr:nvSpPr>
        <xdr:cNvPr id="718" name="テキスト ボックス 717"/>
        <xdr:cNvSpPr txBox="1"/>
      </xdr:nvSpPr>
      <xdr:spPr>
        <a:xfrm>
          <a:off x="12547111" y="1670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44145</xdr:rowOff>
    </xdr:from>
    <xdr:to>
      <xdr:col>116</xdr:col>
      <xdr:colOff>63500</xdr:colOff>
      <xdr:row>38</xdr:row>
      <xdr:rowOff>139700</xdr:rowOff>
    </xdr:to>
    <xdr:cxnSp macro="">
      <xdr:nvCxnSpPr>
        <xdr:cNvPr id="745" name="直線コネクタ 744"/>
        <xdr:cNvCxnSpPr/>
      </xdr:nvCxnSpPr>
      <xdr:spPr>
        <a:xfrm flipV="1">
          <a:off x="21323300" y="5873445"/>
          <a:ext cx="838200" cy="7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165625</xdr:rowOff>
    </xdr:from>
    <xdr:ext cx="378565" cy="259045"/>
    <xdr:sp macro="" textlink="">
      <xdr:nvSpPr>
        <xdr:cNvPr id="746" name="諸支出金平均値テキスト"/>
        <xdr:cNvSpPr txBox="1"/>
      </xdr:nvSpPr>
      <xdr:spPr>
        <a:xfrm>
          <a:off x="22212300" y="6509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164795</xdr:rowOff>
    </xdr:from>
    <xdr:to>
      <xdr:col>116</xdr:col>
      <xdr:colOff>114300</xdr:colOff>
      <xdr:row>34</xdr:row>
      <xdr:rowOff>94945</xdr:rowOff>
    </xdr:to>
    <xdr:sp macro="" textlink="">
      <xdr:nvSpPr>
        <xdr:cNvPr id="764" name="楕円 763"/>
        <xdr:cNvSpPr/>
      </xdr:nvSpPr>
      <xdr:spPr>
        <a:xfrm>
          <a:off x="22110700" y="58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16222</xdr:rowOff>
    </xdr:from>
    <xdr:ext cx="469744" cy="259045"/>
    <xdr:sp macro="" textlink="">
      <xdr:nvSpPr>
        <xdr:cNvPr id="765" name="諸支出金該当値テキスト"/>
        <xdr:cNvSpPr txBox="1"/>
      </xdr:nvSpPr>
      <xdr:spPr>
        <a:xfrm>
          <a:off x="22212300" y="56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総務費は、給与改定に伴う会計年度職員への報酬等の増により、前年度比で</a:t>
          </a:r>
          <a:r>
            <a:rPr kumimoji="1" lang="en-US" altLang="ja-JP" sz="1300">
              <a:latin typeface="ＭＳ Ｐゴシック" panose="020B0600070205080204" pitchFamily="50" charset="-128"/>
              <a:ea typeface="ＭＳ Ｐゴシック" panose="020B0600070205080204" pitchFamily="50" charset="-128"/>
            </a:rPr>
            <a:t>20,542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161,870</a:t>
          </a:r>
          <a:r>
            <a:rPr kumimoji="1" lang="ja-JP" altLang="en-US" sz="1300">
              <a:latin typeface="ＭＳ Ｐゴシック" panose="020B0600070205080204" pitchFamily="50" charset="-128"/>
              <a:ea typeface="ＭＳ Ｐゴシック" panose="020B0600070205080204" pitchFamily="50" charset="-128"/>
            </a:rPr>
            <a:t>円となった。民生費は、障害者福祉サービス給付費等の増により、前年度に比べて</a:t>
          </a:r>
          <a:r>
            <a:rPr kumimoji="1" lang="en-US" altLang="ja-JP" sz="1300">
              <a:latin typeface="ＭＳ Ｐゴシック" panose="020B0600070205080204" pitchFamily="50" charset="-128"/>
              <a:ea typeface="ＭＳ Ｐゴシック" panose="020B0600070205080204" pitchFamily="50" charset="-128"/>
            </a:rPr>
            <a:t>7,703</a:t>
          </a:r>
          <a:r>
            <a:rPr kumimoji="1" lang="ja-JP" altLang="en-US" sz="1300">
              <a:latin typeface="ＭＳ Ｐゴシック" panose="020B0600070205080204" pitchFamily="50" charset="-128"/>
              <a:ea typeface="ＭＳ Ｐゴシック" panose="020B0600070205080204" pitchFamily="50" charset="-128"/>
            </a:rPr>
            <a:t>円の増となった。本市では、子育て支援を人口減少対策における重要施策としているため、民生費については今後も増加傾向で推移していくことが見込まれる。衛生費は、ごみ処理施設の大規模設備改修工事に伴い、前年度比で</a:t>
          </a:r>
          <a:r>
            <a:rPr kumimoji="1" lang="en-US" altLang="ja-JP" sz="1300">
              <a:latin typeface="ＭＳ Ｐゴシック" panose="020B0600070205080204" pitchFamily="50" charset="-128"/>
              <a:ea typeface="ＭＳ Ｐゴシック" panose="020B0600070205080204" pitchFamily="50" charset="-128"/>
            </a:rPr>
            <a:t>17,720</a:t>
          </a:r>
          <a:r>
            <a:rPr kumimoji="1" lang="ja-JP" altLang="en-US" sz="1300">
              <a:latin typeface="ＭＳ Ｐゴシック" panose="020B0600070205080204" pitchFamily="50" charset="-128"/>
              <a:ea typeface="ＭＳ Ｐゴシック" panose="020B0600070205080204" pitchFamily="50" charset="-128"/>
            </a:rPr>
            <a:t>円の増の住民一人あたり</a:t>
          </a:r>
          <a:r>
            <a:rPr kumimoji="1" lang="en-US" altLang="ja-JP" sz="1300">
              <a:latin typeface="ＭＳ Ｐゴシック" panose="020B0600070205080204" pitchFamily="50" charset="-128"/>
              <a:ea typeface="ＭＳ Ｐゴシック" panose="020B0600070205080204" pitchFamily="50" charset="-128"/>
            </a:rPr>
            <a:t>60,087</a:t>
          </a:r>
          <a:r>
            <a:rPr kumimoji="1" lang="ja-JP" altLang="en-US" sz="1300">
              <a:latin typeface="ＭＳ Ｐゴシック" panose="020B0600070205080204" pitchFamily="50" charset="-128"/>
              <a:ea typeface="ＭＳ Ｐゴシック" panose="020B0600070205080204" pitchFamily="50" charset="-128"/>
            </a:rPr>
            <a:t>円で、類似団体平均と比べると</a:t>
          </a:r>
          <a:r>
            <a:rPr kumimoji="1" lang="en-US" altLang="ja-JP" sz="1300">
              <a:latin typeface="ＭＳ Ｐゴシック" panose="020B0600070205080204" pitchFamily="50" charset="-128"/>
              <a:ea typeface="ＭＳ Ｐゴシック" panose="020B0600070205080204" pitchFamily="50" charset="-128"/>
            </a:rPr>
            <a:t>3,162</a:t>
          </a:r>
          <a:r>
            <a:rPr kumimoji="1" lang="ja-JP" altLang="en-US" sz="1300">
              <a:latin typeface="ＭＳ Ｐゴシック" panose="020B0600070205080204" pitchFamily="50" charset="-128"/>
              <a:ea typeface="ＭＳ Ｐゴシック" panose="020B0600070205080204" pitchFamily="50" charset="-128"/>
            </a:rPr>
            <a:t>円下回っている。農林水産業費は、普通建設事業の前年度完了に伴い、前年度比で</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24,480</a:t>
          </a:r>
          <a:r>
            <a:rPr kumimoji="1" lang="ja-JP" altLang="en-US" sz="1300">
              <a:latin typeface="ＭＳ Ｐゴシック" panose="020B0600070205080204" pitchFamily="50" charset="-128"/>
              <a:ea typeface="ＭＳ Ｐゴシック" panose="020B0600070205080204" pitchFamily="50" charset="-128"/>
            </a:rPr>
            <a:t>円となった。農業は本市の基幹産業であることから、類似団体平均や全国平均、茨城県平均を大きく上回っている。土木費では、住民一人あたり</a:t>
          </a:r>
          <a:r>
            <a:rPr kumimoji="1" lang="en-US" altLang="ja-JP" sz="1300">
              <a:latin typeface="ＭＳ Ｐゴシック" panose="020B0600070205080204" pitchFamily="50" charset="-128"/>
              <a:ea typeface="ＭＳ Ｐゴシック" panose="020B0600070205080204" pitchFamily="50" charset="-128"/>
            </a:rPr>
            <a:t>57,739</a:t>
          </a:r>
          <a:r>
            <a:rPr kumimoji="1" lang="ja-JP" altLang="en-US" sz="1300">
              <a:latin typeface="ＭＳ Ｐゴシック" panose="020B0600070205080204" pitchFamily="50" charset="-128"/>
              <a:ea typeface="ＭＳ Ｐゴシック" panose="020B0600070205080204" pitchFamily="50" charset="-128"/>
            </a:rPr>
            <a:t>円で、近年はほぼ横ばいとなっているが、全国平均、茨城県平均を上回る水準で推移している。これは道路延長が長く、維持補修に係る経費が他自治体と比較し必要となることによるものである。教育費は、住民一人あたり</a:t>
          </a:r>
          <a:r>
            <a:rPr kumimoji="1" lang="en-US" altLang="ja-JP" sz="1300">
              <a:latin typeface="ＭＳ Ｐゴシック" panose="020B0600070205080204" pitchFamily="50" charset="-128"/>
              <a:ea typeface="ＭＳ Ｐゴシック" panose="020B0600070205080204" pitchFamily="50" charset="-128"/>
            </a:rPr>
            <a:t>55,259</a:t>
          </a:r>
          <a:r>
            <a:rPr kumimoji="1" lang="ja-JP" altLang="en-US" sz="1300">
              <a:latin typeface="ＭＳ Ｐゴシック" panose="020B0600070205080204" pitchFamily="50" charset="-128"/>
              <a:ea typeface="ＭＳ Ｐゴシック" panose="020B0600070205080204" pitchFamily="50" charset="-128"/>
            </a:rPr>
            <a:t>円で、前年に比べて</a:t>
          </a:r>
          <a:r>
            <a:rPr kumimoji="1" lang="en-US" altLang="ja-JP" sz="1300">
              <a:latin typeface="ＭＳ Ｐゴシック" panose="020B0600070205080204" pitchFamily="50" charset="-128"/>
              <a:ea typeface="ＭＳ Ｐゴシック" panose="020B0600070205080204" pitchFamily="50" charset="-128"/>
            </a:rPr>
            <a:t>11,343</a:t>
          </a:r>
          <a:r>
            <a:rPr kumimoji="1" lang="ja-JP" altLang="en-US" sz="1300">
              <a:latin typeface="ＭＳ Ｐゴシック" panose="020B0600070205080204" pitchFamily="50" charset="-128"/>
              <a:ea typeface="ＭＳ Ｐゴシック" panose="020B0600070205080204" pitchFamily="50" charset="-128"/>
            </a:rPr>
            <a:t>円減少した。これは、公共施設の大規模改修工事が前年度に完了したことに起因するものである。公債費は、住民一人あたり</a:t>
          </a:r>
          <a:r>
            <a:rPr kumimoji="1" lang="en-US" altLang="ja-JP" sz="1300">
              <a:latin typeface="ＭＳ Ｐゴシック" panose="020B0600070205080204" pitchFamily="50" charset="-128"/>
              <a:ea typeface="ＭＳ Ｐゴシック" panose="020B0600070205080204" pitchFamily="50" charset="-128"/>
            </a:rPr>
            <a:t>56,852</a:t>
          </a:r>
          <a:r>
            <a:rPr kumimoji="1" lang="ja-JP" altLang="en-US" sz="1300">
              <a:latin typeface="ＭＳ Ｐゴシック" panose="020B0600070205080204" pitchFamily="50" charset="-128"/>
              <a:ea typeface="ＭＳ Ｐゴシック" panose="020B0600070205080204" pitchFamily="50" charset="-128"/>
            </a:rPr>
            <a:t>円で、類似団体平均と比べると</a:t>
          </a:r>
          <a:r>
            <a:rPr kumimoji="1" lang="en-US" altLang="ja-JP" sz="1300">
              <a:latin typeface="ＭＳ Ｐゴシック" panose="020B0600070205080204" pitchFamily="50" charset="-128"/>
              <a:ea typeface="ＭＳ Ｐゴシック" panose="020B0600070205080204" pitchFamily="50" charset="-128"/>
            </a:rPr>
            <a:t>19,757</a:t>
          </a:r>
          <a:r>
            <a:rPr kumimoji="1" lang="ja-JP" altLang="en-US" sz="1300">
              <a:latin typeface="ＭＳ Ｐゴシック" panose="020B0600070205080204" pitchFamily="50" charset="-128"/>
              <a:ea typeface="ＭＳ Ｐゴシック" panose="020B0600070205080204" pitchFamily="50" charset="-128"/>
            </a:rPr>
            <a:t>円下回っているが、今後、東関道水戸線開通に伴う地域振興施設の整備等により、増加に転じることが見込まれる。災害復旧費は、台風２号の影響等により発生した、道路・河川の復旧工事の前年度からの繰越分のみとなることから、前年度比で</a:t>
          </a:r>
          <a:r>
            <a:rPr kumimoji="1" lang="en-US" altLang="ja-JP" sz="1300">
              <a:latin typeface="ＭＳ Ｐゴシック" panose="020B0600070205080204" pitchFamily="50" charset="-128"/>
              <a:ea typeface="ＭＳ Ｐゴシック" panose="020B0600070205080204" pitchFamily="50" charset="-128"/>
            </a:rPr>
            <a:t>5,324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円となり、類似団体平均を</a:t>
          </a:r>
          <a:r>
            <a:rPr kumimoji="1" lang="en-US" altLang="ja-JP" sz="1300">
              <a:latin typeface="ＭＳ Ｐゴシック" panose="020B0600070205080204" pitchFamily="50" charset="-128"/>
              <a:ea typeface="ＭＳ Ｐゴシック" panose="020B0600070205080204" pitchFamily="50" charset="-128"/>
            </a:rPr>
            <a:t>4,782</a:t>
          </a:r>
          <a:r>
            <a:rPr kumimoji="1" lang="ja-JP" altLang="en-US" sz="1300">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財政調整基金は、物価高騰等の影響による財源不足分への補填として取り崩しを行ったため、基金残高は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7,500</a:t>
          </a:r>
          <a:r>
            <a:rPr kumimoji="1" lang="ja-JP" altLang="en-US" sz="1400">
              <a:latin typeface="ＭＳ ゴシック" pitchFamily="49" charset="-128"/>
              <a:ea typeface="ＭＳ ゴシック" pitchFamily="49" charset="-128"/>
            </a:rPr>
            <a:t>万円と前年度比で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9,400</a:t>
          </a:r>
          <a:r>
            <a:rPr kumimoji="1" lang="ja-JP" altLang="en-US" sz="1400">
              <a:latin typeface="ＭＳ ゴシック" pitchFamily="49" charset="-128"/>
              <a:ea typeface="ＭＳ ゴシック" pitchFamily="49" charset="-128"/>
            </a:rPr>
            <a:t>万円の減となった。今後は、財源不足への対応や災害等への備えを考慮し、標準財政規模の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％程度を維持していく。実質収支額については、前年度に比べ</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％の増、実質単年度収支については、</a:t>
          </a:r>
          <a:r>
            <a:rPr kumimoji="1" lang="en-US" altLang="ja-JP" sz="1400">
              <a:latin typeface="ＭＳ ゴシック" pitchFamily="49" charset="-128"/>
              <a:ea typeface="ＭＳ ゴシック" pitchFamily="49" charset="-128"/>
            </a:rPr>
            <a:t>4.84</a:t>
          </a:r>
          <a:r>
            <a:rPr kumimoji="1" lang="ja-JP" altLang="en-US" sz="1400">
              <a:latin typeface="ＭＳ ゴシック" pitchFamily="49" charset="-128"/>
              <a:ea typeface="ＭＳ ゴシック" pitchFamily="49" charset="-128"/>
            </a:rPr>
            <a:t>％の減となった。これは、歳出削減と財政調整基金取崩額の増に伴うものである。今後も適正な数値になるよう努めていく。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一般会計・特別会計における実質収支額、水道事業会計・下水道事業会計に係る資金不足・剰余金について全て黒字であるため、連結実質赤字比率はない。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election activeCell="AO36" sqref="AO36:BC36"/>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21105760</v>
      </c>
      <c r="BO4" s="449"/>
      <c r="BP4" s="449"/>
      <c r="BQ4" s="449"/>
      <c r="BR4" s="449"/>
      <c r="BS4" s="449"/>
      <c r="BT4" s="449"/>
      <c r="BU4" s="450"/>
      <c r="BV4" s="448">
        <v>20333276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7.1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20119702</v>
      </c>
      <c r="BO5" s="420"/>
      <c r="BP5" s="420"/>
      <c r="BQ5" s="420"/>
      <c r="BR5" s="420"/>
      <c r="BS5" s="420"/>
      <c r="BT5" s="420"/>
      <c r="BU5" s="421"/>
      <c r="BV5" s="419">
        <v>19502318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88.5</v>
      </c>
      <c r="CU5" s="417"/>
      <c r="CV5" s="417"/>
      <c r="CW5" s="417"/>
      <c r="CX5" s="417"/>
      <c r="CY5" s="417"/>
      <c r="CZ5" s="417"/>
      <c r="DA5" s="418"/>
      <c r="DB5" s="416">
        <v>88.2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986058</v>
      </c>
      <c r="BO6" s="420"/>
      <c r="BP6" s="420"/>
      <c r="BQ6" s="420"/>
      <c r="BR6" s="420"/>
      <c r="BS6" s="420"/>
      <c r="BT6" s="420"/>
      <c r="BU6" s="421"/>
      <c r="BV6" s="419">
        <v>830958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88.8</v>
      </c>
      <c r="CU6" s="563"/>
      <c r="CV6" s="563"/>
      <c r="CW6" s="563"/>
      <c r="CX6" s="563"/>
      <c r="CY6" s="563"/>
      <c r="CZ6" s="563"/>
      <c r="DA6" s="564"/>
      <c r="DB6" s="562">
        <v>88.8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128557</v>
      </c>
      <c r="BO7" s="420"/>
      <c r="BP7" s="420"/>
      <c r="BQ7" s="420"/>
      <c r="BR7" s="420"/>
      <c r="BS7" s="420"/>
      <c r="BT7" s="420"/>
      <c r="BU7" s="421"/>
      <c r="BV7" s="419">
        <v>52813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11228810</v>
      </c>
      <c r="CU7" s="420"/>
      <c r="CV7" s="420"/>
      <c r="CW7" s="420"/>
      <c r="CX7" s="420"/>
      <c r="CY7" s="420"/>
      <c r="CZ7" s="420"/>
      <c r="DA7" s="421"/>
      <c r="DB7" s="419">
        <v>11021010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857501</v>
      </c>
      <c r="BO8" s="420"/>
      <c r="BP8" s="420"/>
      <c r="BQ8" s="420"/>
      <c r="BR8" s="420"/>
      <c r="BS8" s="420"/>
      <c r="BT8" s="420"/>
      <c r="BU8" s="421"/>
      <c r="BV8" s="419">
        <v>778145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32185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79356</v>
      </c>
      <c r="BO9" s="420"/>
      <c r="BP9" s="420"/>
      <c r="BQ9" s="420"/>
      <c r="BR9" s="420"/>
      <c r="BS9" s="420"/>
      <c r="BT9" s="420"/>
      <c r="BU9" s="421"/>
      <c r="BV9" s="419">
        <v>135629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14.1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34909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289644</v>
      </c>
      <c r="BO10" s="420"/>
      <c r="BP10" s="420"/>
      <c r="BQ10" s="420"/>
      <c r="BR10" s="420"/>
      <c r="BS10" s="420"/>
      <c r="BT10" s="420"/>
      <c r="BU10" s="421"/>
      <c r="BV10" s="419">
        <v>285673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31505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483040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30100</v>
      </c>
      <c r="S13" s="507"/>
      <c r="T13" s="507"/>
      <c r="U13" s="507"/>
      <c r="V13" s="508"/>
      <c r="W13" s="509" t="s">
        <v>131</v>
      </c>
      <c r="X13" s="405"/>
      <c r="Y13" s="405"/>
      <c r="Z13" s="405"/>
      <c r="AA13" s="405"/>
      <c r="AB13" s="406"/>
      <c r="AC13" s="372">
        <v>3923</v>
      </c>
      <c r="AD13" s="373"/>
      <c r="AE13" s="373"/>
      <c r="AF13" s="373"/>
      <c r="AG13" s="374"/>
      <c r="AH13" s="372">
        <v>4361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-114040</v>
      </c>
      <c r="BO13" s="420"/>
      <c r="BP13" s="420"/>
      <c r="BQ13" s="420"/>
      <c r="BR13" s="420"/>
      <c r="BS13" s="420"/>
      <c r="BT13" s="420"/>
      <c r="BU13" s="421"/>
      <c r="BV13" s="419">
        <v>421302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8.5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32055</v>
      </c>
      <c r="S14" s="507"/>
      <c r="T14" s="507"/>
      <c r="U14" s="507"/>
      <c r="V14" s="508"/>
      <c r="W14" s="510"/>
      <c r="X14" s="408"/>
      <c r="Y14" s="408"/>
      <c r="Z14" s="408"/>
      <c r="AA14" s="408"/>
      <c r="AB14" s="409"/>
      <c r="AC14" s="499">
        <v>22.4</v>
      </c>
      <c r="AD14" s="500"/>
      <c r="AE14" s="500"/>
      <c r="AF14" s="500"/>
      <c r="AG14" s="501"/>
      <c r="AH14" s="499">
        <v>22.9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19.2</v>
      </c>
      <c r="CU14" s="517"/>
      <c r="CV14" s="517"/>
      <c r="CW14" s="517"/>
      <c r="CX14" s="517"/>
      <c r="CY14" s="517"/>
      <c r="CZ14" s="517"/>
      <c r="DA14" s="518"/>
      <c r="DB14" s="516">
        <v>24.7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30750</v>
      </c>
      <c r="S15" s="507"/>
      <c r="T15" s="507"/>
      <c r="U15" s="507"/>
      <c r="V15" s="508"/>
      <c r="W15" s="509" t="s">
        <v>137</v>
      </c>
      <c r="X15" s="405"/>
      <c r="Y15" s="405"/>
      <c r="Z15" s="405"/>
      <c r="AA15" s="405"/>
      <c r="AB15" s="406"/>
      <c r="AC15" s="372">
        <v>4971</v>
      </c>
      <c r="AD15" s="373"/>
      <c r="AE15" s="373"/>
      <c r="AF15" s="373"/>
      <c r="AG15" s="374"/>
      <c r="AH15" s="372">
        <v>5398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4528381</v>
      </c>
      <c r="BO15" s="449"/>
      <c r="BP15" s="449"/>
      <c r="BQ15" s="449"/>
      <c r="BR15" s="449"/>
      <c r="BS15" s="449"/>
      <c r="BT15" s="449"/>
      <c r="BU15" s="450"/>
      <c r="BV15" s="448">
        <v>4379358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28.4</v>
      </c>
      <c r="AD16" s="500"/>
      <c r="AE16" s="500"/>
      <c r="AF16" s="500"/>
      <c r="AG16" s="501"/>
      <c r="AH16" s="499">
        <v>28.3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10030518</v>
      </c>
      <c r="BO16" s="420"/>
      <c r="BP16" s="420"/>
      <c r="BQ16" s="420"/>
      <c r="BR16" s="420"/>
      <c r="BS16" s="420"/>
      <c r="BT16" s="420"/>
      <c r="BU16" s="421"/>
      <c r="BV16" s="419">
        <v>9856540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8590</v>
      </c>
      <c r="AD17" s="373"/>
      <c r="AE17" s="373"/>
      <c r="AF17" s="373"/>
      <c r="AG17" s="374"/>
      <c r="AH17" s="372">
        <v>9305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5695152</v>
      </c>
      <c r="BO17" s="420"/>
      <c r="BP17" s="420"/>
      <c r="BQ17" s="420"/>
      <c r="BR17" s="420"/>
      <c r="BS17" s="420"/>
      <c r="BT17" s="420"/>
      <c r="BU17" s="421"/>
      <c r="BV17" s="419">
        <v>5497843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222.48</v>
      </c>
      <c r="M18" s="472"/>
      <c r="N18" s="472"/>
      <c r="O18" s="472"/>
      <c r="P18" s="472"/>
      <c r="Q18" s="472"/>
      <c r="R18" s="473"/>
      <c r="S18" s="473"/>
      <c r="T18" s="473"/>
      <c r="U18" s="473"/>
      <c r="V18" s="474"/>
      <c r="W18" s="490"/>
      <c r="X18" s="491"/>
      <c r="Y18" s="491"/>
      <c r="Z18" s="491"/>
      <c r="AA18" s="491"/>
      <c r="AB18" s="515"/>
      <c r="AC18" s="389">
        <v>49.1</v>
      </c>
      <c r="AD18" s="390"/>
      <c r="AE18" s="390"/>
      <c r="AF18" s="390"/>
      <c r="AG18" s="475"/>
      <c r="AH18" s="389">
        <v>48.8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10049458</v>
      </c>
      <c r="BO18" s="420"/>
      <c r="BP18" s="420"/>
      <c r="BQ18" s="420"/>
      <c r="BR18" s="420"/>
      <c r="BS18" s="420"/>
      <c r="BT18" s="420"/>
      <c r="BU18" s="421"/>
      <c r="BV18" s="419">
        <v>9899753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13877984</v>
      </c>
      <c r="BO19" s="420"/>
      <c r="BP19" s="420"/>
      <c r="BQ19" s="420"/>
      <c r="BR19" s="420"/>
      <c r="BS19" s="420"/>
      <c r="BT19" s="420"/>
      <c r="BU19" s="421"/>
      <c r="BV19" s="419">
        <v>13262304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11144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14698670</v>
      </c>
      <c r="BO22" s="449"/>
      <c r="BP22" s="449"/>
      <c r="BQ22" s="449"/>
      <c r="BR22" s="449"/>
      <c r="BS22" s="449"/>
      <c r="BT22" s="449"/>
      <c r="BU22" s="450"/>
      <c r="BV22" s="448">
        <v>15029945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9913538</v>
      </c>
      <c r="BO23" s="420"/>
      <c r="BP23" s="420"/>
      <c r="BQ23" s="420"/>
      <c r="BR23" s="420"/>
      <c r="BS23" s="420"/>
      <c r="BT23" s="420"/>
      <c r="BU23" s="421"/>
      <c r="BV23" s="419">
        <v>10124575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7750</v>
      </c>
      <c r="R24" s="373"/>
      <c r="S24" s="373"/>
      <c r="T24" s="373"/>
      <c r="U24" s="373"/>
      <c r="V24" s="374"/>
      <c r="W24" s="462"/>
      <c r="X24" s="399"/>
      <c r="Y24" s="400"/>
      <c r="Z24" s="375" t="s">
        <v>162</v>
      </c>
      <c r="AA24" s="376"/>
      <c r="AB24" s="376"/>
      <c r="AC24" s="376"/>
      <c r="AD24" s="376"/>
      <c r="AE24" s="376"/>
      <c r="AF24" s="376"/>
      <c r="AG24" s="377"/>
      <c r="AH24" s="372">
        <v>263</v>
      </c>
      <c r="AI24" s="373"/>
      <c r="AJ24" s="373"/>
      <c r="AK24" s="373"/>
      <c r="AL24" s="374"/>
      <c r="AM24" s="372">
        <v>825820</v>
      </c>
      <c r="AN24" s="373"/>
      <c r="AO24" s="373"/>
      <c r="AP24" s="373"/>
      <c r="AQ24" s="373"/>
      <c r="AR24" s="374"/>
      <c r="AS24" s="372">
        <v>3140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9827399</v>
      </c>
      <c r="BO24" s="420"/>
      <c r="BP24" s="420"/>
      <c r="BQ24" s="420"/>
      <c r="BR24" s="420"/>
      <c r="BS24" s="420"/>
      <c r="BT24" s="420"/>
      <c r="BU24" s="421"/>
      <c r="BV24" s="419">
        <v>9605357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5980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3798455</v>
      </c>
      <c r="BO25" s="449"/>
      <c r="BP25" s="449"/>
      <c r="BQ25" s="449"/>
      <c r="BR25" s="449"/>
      <c r="BS25" s="449"/>
      <c r="BT25" s="449"/>
      <c r="BU25" s="450"/>
      <c r="BV25" s="448">
        <v>3716565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5460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24584</v>
      </c>
      <c r="AN26" s="373"/>
      <c r="AO26" s="373"/>
      <c r="AP26" s="373"/>
      <c r="AQ26" s="373"/>
      <c r="AR26" s="374"/>
      <c r="AS26" s="372">
        <v>3073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3600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35316</v>
      </c>
      <c r="AN27" s="373"/>
      <c r="AO27" s="373"/>
      <c r="AP27" s="373"/>
      <c r="AQ27" s="373"/>
      <c r="AR27" s="374"/>
      <c r="AS27" s="372">
        <v>2943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3060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2375116</v>
      </c>
      <c r="BO28" s="449"/>
      <c r="BP28" s="449"/>
      <c r="BQ28" s="449"/>
      <c r="BR28" s="449"/>
      <c r="BS28" s="449"/>
      <c r="BT28" s="449"/>
      <c r="BU28" s="450"/>
      <c r="BV28" s="448">
        <v>2568512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2880</v>
      </c>
      <c r="R29" s="373"/>
      <c r="S29" s="373"/>
      <c r="T29" s="373"/>
      <c r="U29" s="373"/>
      <c r="V29" s="374"/>
      <c r="W29" s="463"/>
      <c r="X29" s="464"/>
      <c r="Y29" s="465"/>
      <c r="Z29" s="375" t="s">
        <v>177</v>
      </c>
      <c r="AA29" s="376"/>
      <c r="AB29" s="376"/>
      <c r="AC29" s="376"/>
      <c r="AD29" s="376"/>
      <c r="AE29" s="376"/>
      <c r="AF29" s="376"/>
      <c r="AG29" s="377"/>
      <c r="AH29" s="372">
        <v>275</v>
      </c>
      <c r="AI29" s="373"/>
      <c r="AJ29" s="373"/>
      <c r="AK29" s="373"/>
      <c r="AL29" s="374"/>
      <c r="AM29" s="372">
        <v>861136</v>
      </c>
      <c r="AN29" s="373"/>
      <c r="AO29" s="373"/>
      <c r="AP29" s="373"/>
      <c r="AQ29" s="373"/>
      <c r="AR29" s="374"/>
      <c r="AS29" s="372">
        <v>3131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1096824</v>
      </c>
      <c r="BO29" s="420"/>
      <c r="BP29" s="420"/>
      <c r="BQ29" s="420"/>
      <c r="BR29" s="420"/>
      <c r="BS29" s="420"/>
      <c r="BT29" s="420"/>
      <c r="BU29" s="421"/>
      <c r="BV29" s="419">
        <v>949646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4747009</v>
      </c>
      <c r="BO30" s="454"/>
      <c r="BP30" s="454"/>
      <c r="BQ30" s="454"/>
      <c r="BR30" s="454"/>
      <c r="BS30" s="454"/>
      <c r="BT30" s="454"/>
      <c r="BU30" s="455"/>
      <c r="BV30" s="453">
        <v>4322187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鹿行広域事務組合一般会計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行方市まちづくり推進機構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鹿行広域事務組合養護老人ホーム事業特別会計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鹿行広域事務組合消防特別会計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鹿行広域事務組合火葬場事業特別会計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鹿行広域事務組合審査会事業特別会計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茨城県市町村総合事務組合一般会計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茨城県市町村総合事務組合県民交通災害共済事業特別会計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茨城租税債権管理機構一般会計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茨城県後期高齢者医療広域連合一般会計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茨城県後期高齢者医療広域連合後期高齢医療特別会計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aUKzByhkPCaAcUKn0UpzN7d6E+PIDPxQHrcM5dIHBjqCSpoh4iqSTFy+9MTC4FMythKObxWo4+ZySc9S53Lrw==" saltValue="3yHDgiedwLtidNAPBeBT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2" t="s">
        <v>531</v>
      </c>
      <c r="D34" s="1152"/>
      <c r="E34" s="1153"/>
      <c r="F34" s="32">
        <v>6.15</v>
      </c>
      <c r="G34" s="33">
        <v>4.7699999999999996</v>
      </c>
      <c r="H34" s="33">
        <v>5.81</v>
      </c>
      <c r="I34" s="33">
        <v>7.06</v>
      </c>
      <c r="J34" s="34">
        <v>7.63</v>
      </c>
      <c r="K34" s="22"/>
      <c r="L34" s="22"/>
      <c r="M34" s="22"/>
      <c r="N34" s="22"/>
      <c r="O34" s="22"/>
      <c r="P34" s="22"/>
    </row>
    <row r="35" spans="1:16" ht="39" customHeight="1" x14ac:dyDescent="0.2">
      <c r="A35" s="22"/>
      <c r="B35" s="35"/>
      <c r="C35" s="1146" t="s">
        <v>532</v>
      </c>
      <c r="D35" s="1147"/>
      <c r="E35" s="1148"/>
      <c r="F35" s="36">
        <v>4.47</v>
      </c>
      <c r="G35" s="37">
        <v>4.8499999999999996</v>
      </c>
      <c r="H35" s="37">
        <v>5.1100000000000003</v>
      </c>
      <c r="I35" s="37">
        <v>5.39</v>
      </c>
      <c r="J35" s="38">
        <v>6.26</v>
      </c>
      <c r="K35" s="22"/>
      <c r="L35" s="22"/>
      <c r="M35" s="22"/>
      <c r="N35" s="22"/>
      <c r="O35" s="22"/>
      <c r="P35" s="22"/>
    </row>
    <row r="36" spans="1:16" ht="39" customHeight="1" x14ac:dyDescent="0.2">
      <c r="A36" s="22"/>
      <c r="B36" s="35"/>
      <c r="C36" s="1146" t="s">
        <v>533</v>
      </c>
      <c r="D36" s="1147"/>
      <c r="E36" s="1148"/>
      <c r="F36" s="36">
        <v>1.22</v>
      </c>
      <c r="G36" s="37">
        <v>2.19</v>
      </c>
      <c r="H36" s="37">
        <v>2.4900000000000002</v>
      </c>
      <c r="I36" s="37">
        <v>2.38</v>
      </c>
      <c r="J36" s="38">
        <v>2.8</v>
      </c>
      <c r="K36" s="22"/>
      <c r="L36" s="22"/>
      <c r="M36" s="22"/>
      <c r="N36" s="22"/>
      <c r="O36" s="22"/>
      <c r="P36" s="22"/>
    </row>
    <row r="37" spans="1:16" ht="39" customHeight="1" x14ac:dyDescent="0.2">
      <c r="A37" s="22"/>
      <c r="B37" s="35"/>
      <c r="C37" s="1146" t="s">
        <v>534</v>
      </c>
      <c r="D37" s="1147"/>
      <c r="E37" s="1148"/>
      <c r="F37" s="36">
        <v>1.55</v>
      </c>
      <c r="G37" s="37">
        <v>1.54</v>
      </c>
      <c r="H37" s="37">
        <v>2.42</v>
      </c>
      <c r="I37" s="37">
        <v>1.44</v>
      </c>
      <c r="J37" s="38">
        <v>1.86</v>
      </c>
      <c r="K37" s="22"/>
      <c r="L37" s="22"/>
      <c r="M37" s="22"/>
      <c r="N37" s="22"/>
      <c r="O37" s="22"/>
      <c r="P37" s="22"/>
    </row>
    <row r="38" spans="1:16" ht="39" customHeight="1" x14ac:dyDescent="0.2">
      <c r="A38" s="22"/>
      <c r="B38" s="35"/>
      <c r="C38" s="1146" t="s">
        <v>535</v>
      </c>
      <c r="D38" s="1147"/>
      <c r="E38" s="1148"/>
      <c r="F38" s="36">
        <v>0.21</v>
      </c>
      <c r="G38" s="37">
        <v>0.12</v>
      </c>
      <c r="H38" s="37">
        <v>0.19</v>
      </c>
      <c r="I38" s="37">
        <v>0.09</v>
      </c>
      <c r="J38" s="38">
        <v>0.13</v>
      </c>
      <c r="K38" s="22"/>
      <c r="L38" s="22"/>
      <c r="M38" s="22"/>
      <c r="N38" s="22"/>
      <c r="O38" s="22"/>
      <c r="P38" s="22"/>
    </row>
    <row r="39" spans="1:16" ht="39" customHeight="1" x14ac:dyDescent="0.2">
      <c r="A39" s="22"/>
      <c r="B39" s="35"/>
      <c r="C39" s="1146" t="s">
        <v>536</v>
      </c>
      <c r="D39" s="1147"/>
      <c r="E39" s="1148"/>
      <c r="F39" s="36">
        <v>0.01</v>
      </c>
      <c r="G39" s="37">
        <v>0.01</v>
      </c>
      <c r="H39" s="37">
        <v>0.03</v>
      </c>
      <c r="I39" s="37">
        <v>0.02</v>
      </c>
      <c r="J39" s="38">
        <v>0.03</v>
      </c>
      <c r="K39" s="22"/>
      <c r="L39" s="22"/>
      <c r="M39" s="22"/>
      <c r="N39" s="22"/>
      <c r="O39" s="22"/>
      <c r="P39" s="22"/>
    </row>
    <row r="40" spans="1:16" ht="39" customHeight="1" x14ac:dyDescent="0.2">
      <c r="A40" s="22"/>
      <c r="B40" s="35"/>
      <c r="C40" s="1146" t="s">
        <v>537</v>
      </c>
      <c r="D40" s="1147"/>
      <c r="E40" s="1148"/>
      <c r="F40" s="36">
        <v>0.02</v>
      </c>
      <c r="G40" s="37">
        <v>0.02</v>
      </c>
      <c r="H40" s="37">
        <v>0.01</v>
      </c>
      <c r="I40" s="37">
        <v>0</v>
      </c>
      <c r="J40" s="38">
        <v>0</v>
      </c>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538</v>
      </c>
      <c r="D42" s="1147"/>
      <c r="E42" s="1148"/>
      <c r="F42" s="36" t="s">
        <v>487</v>
      </c>
      <c r="G42" s="37" t="s">
        <v>487</v>
      </c>
      <c r="H42" s="37" t="s">
        <v>487</v>
      </c>
      <c r="I42" s="37" t="s">
        <v>487</v>
      </c>
      <c r="J42" s="38" t="s">
        <v>487</v>
      </c>
      <c r="K42" s="22"/>
      <c r="L42" s="22"/>
      <c r="M42" s="22"/>
      <c r="N42" s="22"/>
      <c r="O42" s="22"/>
      <c r="P42" s="22"/>
    </row>
    <row r="43" spans="1:16" ht="39" customHeight="1" thickBot="1" x14ac:dyDescent="0.25">
      <c r="A43" s="22"/>
      <c r="B43" s="40"/>
      <c r="C43" s="1149" t="s">
        <v>539</v>
      </c>
      <c r="D43" s="1150"/>
      <c r="E43" s="1151"/>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BD/hKXMibOxToHBpVglMnhuxe1RBiwm2p08CfCHqgmdyC8snWJ+NOdphisVeupSaz7g21F8MhRpMt+R1P9NNQ==" saltValue="1CazblnE70gTZ1Y5nnrx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7" zoomScale="85" zoomScaleNormal="85" zoomScaleSheetLayoutView="55" workbookViewId="0">
      <selection activeCell="O63" sqref="O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1959</v>
      </c>
      <c r="L45" s="60">
        <v>2002</v>
      </c>
      <c r="M45" s="60">
        <v>2010</v>
      </c>
      <c r="N45" s="60">
        <v>1919</v>
      </c>
      <c r="O45" s="61">
        <v>1791</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487</v>
      </c>
      <c r="L46" s="64" t="s">
        <v>487</v>
      </c>
      <c r="M46" s="64" t="s">
        <v>487</v>
      </c>
      <c r="N46" s="64" t="s">
        <v>487</v>
      </c>
      <c r="O46" s="65" t="s">
        <v>487</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487</v>
      </c>
      <c r="L47" s="64" t="s">
        <v>487</v>
      </c>
      <c r="M47" s="64" t="s">
        <v>487</v>
      </c>
      <c r="N47" s="64" t="s">
        <v>487</v>
      </c>
      <c r="O47" s="65" t="s">
        <v>487</v>
      </c>
      <c r="P47" s="48"/>
      <c r="Q47" s="48"/>
      <c r="R47" s="48"/>
      <c r="S47" s="48"/>
      <c r="T47" s="48"/>
      <c r="U47" s="48"/>
    </row>
    <row r="48" spans="1:21" ht="30.75" customHeight="1" x14ac:dyDescent="0.2">
      <c r="A48" s="48"/>
      <c r="B48" s="1179"/>
      <c r="C48" s="1180"/>
      <c r="D48" s="62"/>
      <c r="E48" s="1156" t="s">
        <v>13</v>
      </c>
      <c r="F48" s="1156"/>
      <c r="G48" s="1156"/>
      <c r="H48" s="1156"/>
      <c r="I48" s="1156"/>
      <c r="J48" s="1157"/>
      <c r="K48" s="63">
        <v>487</v>
      </c>
      <c r="L48" s="64">
        <v>452</v>
      </c>
      <c r="M48" s="64">
        <v>466</v>
      </c>
      <c r="N48" s="64">
        <v>399</v>
      </c>
      <c r="O48" s="65">
        <v>403</v>
      </c>
      <c r="P48" s="48"/>
      <c r="Q48" s="48"/>
      <c r="R48" s="48"/>
      <c r="S48" s="48"/>
      <c r="T48" s="48"/>
      <c r="U48" s="48"/>
    </row>
    <row r="49" spans="1:21" ht="30.75" customHeight="1" x14ac:dyDescent="0.2">
      <c r="A49" s="48"/>
      <c r="B49" s="1179"/>
      <c r="C49" s="1180"/>
      <c r="D49" s="62"/>
      <c r="E49" s="1156" t="s">
        <v>14</v>
      </c>
      <c r="F49" s="1156"/>
      <c r="G49" s="1156"/>
      <c r="H49" s="1156"/>
      <c r="I49" s="1156"/>
      <c r="J49" s="1157"/>
      <c r="K49" s="63">
        <v>32</v>
      </c>
      <c r="L49" s="64">
        <v>32</v>
      </c>
      <c r="M49" s="64">
        <v>36</v>
      </c>
      <c r="N49" s="64">
        <v>39</v>
      </c>
      <c r="O49" s="65">
        <v>32</v>
      </c>
      <c r="P49" s="48"/>
      <c r="Q49" s="48"/>
      <c r="R49" s="48"/>
      <c r="S49" s="48"/>
      <c r="T49" s="48"/>
      <c r="U49" s="48"/>
    </row>
    <row r="50" spans="1:21" ht="30.75" customHeight="1" x14ac:dyDescent="0.2">
      <c r="A50" s="48"/>
      <c r="B50" s="1179"/>
      <c r="C50" s="1180"/>
      <c r="D50" s="62"/>
      <c r="E50" s="1156" t="s">
        <v>15</v>
      </c>
      <c r="F50" s="1156"/>
      <c r="G50" s="1156"/>
      <c r="H50" s="1156"/>
      <c r="I50" s="1156"/>
      <c r="J50" s="1157"/>
      <c r="K50" s="63">
        <v>56</v>
      </c>
      <c r="L50" s="64">
        <v>56</v>
      </c>
      <c r="M50" s="64">
        <v>56</v>
      </c>
      <c r="N50" s="64">
        <v>56</v>
      </c>
      <c r="O50" s="65">
        <v>56</v>
      </c>
      <c r="P50" s="48"/>
      <c r="Q50" s="48"/>
      <c r="R50" s="48"/>
      <c r="S50" s="48"/>
      <c r="T50" s="48"/>
      <c r="U50" s="48"/>
    </row>
    <row r="51" spans="1:21" ht="30.75" customHeight="1" x14ac:dyDescent="0.2">
      <c r="A51" s="48"/>
      <c r="B51" s="1181"/>
      <c r="C51" s="1182"/>
      <c r="D51" s="66"/>
      <c r="E51" s="1156" t="s">
        <v>16</v>
      </c>
      <c r="F51" s="1156"/>
      <c r="G51" s="1156"/>
      <c r="H51" s="1156"/>
      <c r="I51" s="1156"/>
      <c r="J51" s="1157"/>
      <c r="K51" s="63" t="s">
        <v>487</v>
      </c>
      <c r="L51" s="64" t="s">
        <v>487</v>
      </c>
      <c r="M51" s="64" t="s">
        <v>487</v>
      </c>
      <c r="N51" s="64" t="s">
        <v>487</v>
      </c>
      <c r="O51" s="65" t="s">
        <v>487</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1706</v>
      </c>
      <c r="L52" s="64">
        <v>1729</v>
      </c>
      <c r="M52" s="64">
        <v>1734</v>
      </c>
      <c r="N52" s="64">
        <v>1623</v>
      </c>
      <c r="O52" s="65">
        <v>1554</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828</v>
      </c>
      <c r="L53" s="69">
        <v>813</v>
      </c>
      <c r="M53" s="69">
        <v>834</v>
      </c>
      <c r="N53" s="69">
        <v>790</v>
      </c>
      <c r="O53" s="70">
        <v>728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2" t="s">
        <v>24</v>
      </c>
      <c r="C58" s="1163"/>
      <c r="D58" s="1168" t="s">
        <v>25</v>
      </c>
      <c r="E58" s="1169"/>
      <c r="F58" s="1169"/>
      <c r="G58" s="1169"/>
      <c r="H58" s="1169"/>
      <c r="I58" s="1169"/>
      <c r="J58" s="1170"/>
      <c r="K58" s="83" t="s">
        <v>487</v>
      </c>
      <c r="L58" s="84" t="s">
        <v>487</v>
      </c>
      <c r="M58" s="84" t="s">
        <v>487</v>
      </c>
      <c r="N58" s="84" t="s">
        <v>487</v>
      </c>
      <c r="O58" s="85" t="s">
        <v>487</v>
      </c>
    </row>
    <row r="59" spans="1:21" ht="31.5" customHeight="1" x14ac:dyDescent="0.2">
      <c r="B59" s="1164"/>
      <c r="C59" s="1165"/>
      <c r="D59" s="1171" t="s">
        <v>26</v>
      </c>
      <c r="E59" s="1172"/>
      <c r="F59" s="1172"/>
      <c r="G59" s="1172"/>
      <c r="H59" s="1172"/>
      <c r="I59" s="1172"/>
      <c r="J59" s="1173"/>
      <c r="K59" s="86" t="s">
        <v>487</v>
      </c>
      <c r="L59" s="87" t="s">
        <v>487</v>
      </c>
      <c r="M59" s="87" t="s">
        <v>487</v>
      </c>
      <c r="N59" s="87" t="s">
        <v>487</v>
      </c>
      <c r="O59" s="88" t="s">
        <v>487</v>
      </c>
    </row>
    <row r="60" spans="1:21" ht="31.5" customHeight="1" thickBot="1" x14ac:dyDescent="0.25">
      <c r="B60" s="1166"/>
      <c r="C60" s="1167"/>
      <c r="D60" s="1174" t="s">
        <v>27</v>
      </c>
      <c r="E60" s="1175"/>
      <c r="F60" s="1175"/>
      <c r="G60" s="1175"/>
      <c r="H60" s="1175"/>
      <c r="I60" s="1175"/>
      <c r="J60" s="1176"/>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wBc4Uxad4WA5Xe6qBV/vQvk9nUWVxWYVhfD9D05Ya+sZ/ipVEL4+I8jLfJfBcarXE3V3RlTgHK/Iyce3gY+Yg==" saltValue="d1evBkGXnUhWFX3oQ2W0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9" zoomScale="55" zoomScaleNormal="55" zoomScaleSheetLayoutView="100" workbookViewId="0">
      <selection activeCell="L46" sqref="L46"/>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7" t="s">
        <v>30</v>
      </c>
      <c r="C41" s="1198"/>
      <c r="D41" s="105"/>
      <c r="E41" s="1199" t="s">
        <v>31</v>
      </c>
      <c r="F41" s="1199"/>
      <c r="G41" s="1199"/>
      <c r="H41" s="1200"/>
      <c r="I41" s="343">
        <v>17824</v>
      </c>
      <c r="J41" s="344">
        <v>16877</v>
      </c>
      <c r="K41" s="344">
        <v>15800</v>
      </c>
      <c r="L41" s="344">
        <v>15030</v>
      </c>
      <c r="M41" s="345">
        <v>14699</v>
      </c>
    </row>
    <row r="42" spans="2:13" ht="27.75" customHeight="1" x14ac:dyDescent="0.2">
      <c r="B42" s="1187"/>
      <c r="C42" s="1188"/>
      <c r="D42" s="106"/>
      <c r="E42" s="1191" t="s">
        <v>32</v>
      </c>
      <c r="F42" s="1191"/>
      <c r="G42" s="1191"/>
      <c r="H42" s="1192"/>
      <c r="I42" s="346">
        <v>889</v>
      </c>
      <c r="J42" s="347">
        <v>834</v>
      </c>
      <c r="K42" s="347">
        <v>778</v>
      </c>
      <c r="L42" s="347">
        <v>723</v>
      </c>
      <c r="M42" s="348">
        <v>667</v>
      </c>
    </row>
    <row r="43" spans="2:13" ht="27.75" customHeight="1" x14ac:dyDescent="0.2">
      <c r="B43" s="1187"/>
      <c r="C43" s="1188"/>
      <c r="D43" s="106"/>
      <c r="E43" s="1191" t="s">
        <v>33</v>
      </c>
      <c r="F43" s="1191"/>
      <c r="G43" s="1191"/>
      <c r="H43" s="1192"/>
      <c r="I43" s="346">
        <v>5156</v>
      </c>
      <c r="J43" s="347">
        <v>4838</v>
      </c>
      <c r="K43" s="347">
        <v>4544</v>
      </c>
      <c r="L43" s="347">
        <v>4045</v>
      </c>
      <c r="M43" s="348">
        <v>3750</v>
      </c>
    </row>
    <row r="44" spans="2:13" ht="27.75" customHeight="1" x14ac:dyDescent="0.2">
      <c r="B44" s="1187"/>
      <c r="C44" s="1188"/>
      <c r="D44" s="106"/>
      <c r="E44" s="1191" t="s">
        <v>34</v>
      </c>
      <c r="F44" s="1191"/>
      <c r="G44" s="1191"/>
      <c r="H44" s="1192"/>
      <c r="I44" s="346">
        <v>160</v>
      </c>
      <c r="J44" s="347">
        <v>151</v>
      </c>
      <c r="K44" s="347">
        <v>119</v>
      </c>
      <c r="L44" s="347">
        <v>79</v>
      </c>
      <c r="M44" s="348">
        <v>58</v>
      </c>
    </row>
    <row r="45" spans="2:13" ht="27.75" customHeight="1" x14ac:dyDescent="0.2">
      <c r="B45" s="1187"/>
      <c r="C45" s="1188"/>
      <c r="D45" s="106"/>
      <c r="E45" s="1191" t="s">
        <v>35</v>
      </c>
      <c r="F45" s="1191"/>
      <c r="G45" s="1191"/>
      <c r="H45" s="1192"/>
      <c r="I45" s="346">
        <v>3491</v>
      </c>
      <c r="J45" s="347">
        <v>3448</v>
      </c>
      <c r="K45" s="347">
        <v>3428</v>
      </c>
      <c r="L45" s="347">
        <v>3436</v>
      </c>
      <c r="M45" s="348">
        <v>3418</v>
      </c>
    </row>
    <row r="46" spans="2:13" ht="27.75" customHeight="1" x14ac:dyDescent="0.2">
      <c r="B46" s="1187"/>
      <c r="C46" s="1188"/>
      <c r="D46" s="107"/>
      <c r="E46" s="1191" t="s">
        <v>36</v>
      </c>
      <c r="F46" s="1191"/>
      <c r="G46" s="1191"/>
      <c r="H46" s="1192"/>
      <c r="I46" s="346" t="s">
        <v>487</v>
      </c>
      <c r="J46" s="347" t="s">
        <v>487</v>
      </c>
      <c r="K46" s="347" t="s">
        <v>487</v>
      </c>
      <c r="L46" s="347">
        <v>3</v>
      </c>
      <c r="M46" s="348" t="s">
        <v>487</v>
      </c>
    </row>
    <row r="47" spans="2:13" ht="27.75" customHeight="1" x14ac:dyDescent="0.2">
      <c r="B47" s="1187"/>
      <c r="C47" s="1188"/>
      <c r="D47" s="108"/>
      <c r="E47" s="1201" t="s">
        <v>37</v>
      </c>
      <c r="F47" s="1202"/>
      <c r="G47" s="1202"/>
      <c r="H47" s="1203"/>
      <c r="I47" s="346" t="s">
        <v>487</v>
      </c>
      <c r="J47" s="347" t="s">
        <v>487</v>
      </c>
      <c r="K47" s="347" t="s">
        <v>487</v>
      </c>
      <c r="L47" s="347" t="s">
        <v>487</v>
      </c>
      <c r="M47" s="348" t="s">
        <v>487</v>
      </c>
    </row>
    <row r="48" spans="2:13" ht="27.75" customHeight="1" x14ac:dyDescent="0.2">
      <c r="B48" s="1187"/>
      <c r="C48" s="1188"/>
      <c r="D48" s="106"/>
      <c r="E48" s="1191" t="s">
        <v>38</v>
      </c>
      <c r="F48" s="1191"/>
      <c r="G48" s="1191"/>
      <c r="H48" s="1192"/>
      <c r="I48" s="346" t="s">
        <v>487</v>
      </c>
      <c r="J48" s="347" t="s">
        <v>487</v>
      </c>
      <c r="K48" s="347" t="s">
        <v>487</v>
      </c>
      <c r="L48" s="347" t="s">
        <v>487</v>
      </c>
      <c r="M48" s="348" t="s">
        <v>487</v>
      </c>
    </row>
    <row r="49" spans="2:13" ht="27.75" customHeight="1" x14ac:dyDescent="0.2">
      <c r="B49" s="1189"/>
      <c r="C49" s="1190"/>
      <c r="D49" s="106"/>
      <c r="E49" s="1191" t="s">
        <v>39</v>
      </c>
      <c r="F49" s="1191"/>
      <c r="G49" s="1191"/>
      <c r="H49" s="1192"/>
      <c r="I49" s="346" t="s">
        <v>487</v>
      </c>
      <c r="J49" s="347" t="s">
        <v>487</v>
      </c>
      <c r="K49" s="347" t="s">
        <v>487</v>
      </c>
      <c r="L49" s="347" t="s">
        <v>487</v>
      </c>
      <c r="M49" s="348" t="s">
        <v>487</v>
      </c>
    </row>
    <row r="50" spans="2:13" ht="27.75" customHeight="1" x14ac:dyDescent="0.2">
      <c r="B50" s="1185" t="s">
        <v>40</v>
      </c>
      <c r="C50" s="1186"/>
      <c r="D50" s="109"/>
      <c r="E50" s="1191" t="s">
        <v>41</v>
      </c>
      <c r="F50" s="1191"/>
      <c r="G50" s="1191"/>
      <c r="H50" s="1192"/>
      <c r="I50" s="346">
        <v>4214</v>
      </c>
      <c r="J50" s="347">
        <v>5511</v>
      </c>
      <c r="K50" s="347">
        <v>6096</v>
      </c>
      <c r="L50" s="347">
        <v>6580</v>
      </c>
      <c r="M50" s="348">
        <v>6903</v>
      </c>
    </row>
    <row r="51" spans="2:13" ht="27.75" customHeight="1" x14ac:dyDescent="0.2">
      <c r="B51" s="1187"/>
      <c r="C51" s="1188"/>
      <c r="D51" s="106"/>
      <c r="E51" s="1191" t="s">
        <v>42</v>
      </c>
      <c r="F51" s="1191"/>
      <c r="G51" s="1191"/>
      <c r="H51" s="1192"/>
      <c r="I51" s="346">
        <v>279</v>
      </c>
      <c r="J51" s="347">
        <v>234</v>
      </c>
      <c r="K51" s="347">
        <v>190</v>
      </c>
      <c r="L51" s="347">
        <v>147</v>
      </c>
      <c r="M51" s="348">
        <v>108</v>
      </c>
    </row>
    <row r="52" spans="2:13" ht="27.75" customHeight="1" x14ac:dyDescent="0.2">
      <c r="B52" s="1189"/>
      <c r="C52" s="1190"/>
      <c r="D52" s="106"/>
      <c r="E52" s="1191" t="s">
        <v>43</v>
      </c>
      <c r="F52" s="1191"/>
      <c r="G52" s="1191"/>
      <c r="H52" s="1192"/>
      <c r="I52" s="346">
        <v>16684</v>
      </c>
      <c r="J52" s="347">
        <v>16023</v>
      </c>
      <c r="K52" s="347">
        <v>15007</v>
      </c>
      <c r="L52" s="347">
        <v>14255</v>
      </c>
      <c r="M52" s="348">
        <v>13707</v>
      </c>
    </row>
    <row r="53" spans="2:13" ht="27.75" customHeight="1" thickBot="1" x14ac:dyDescent="0.25">
      <c r="B53" s="1193" t="s">
        <v>19</v>
      </c>
      <c r="C53" s="1194"/>
      <c r="D53" s="110"/>
      <c r="E53" s="1195" t="s">
        <v>44</v>
      </c>
      <c r="F53" s="1195"/>
      <c r="G53" s="1195"/>
      <c r="H53" s="1196"/>
      <c r="I53" s="349">
        <v>6343</v>
      </c>
      <c r="J53" s="350">
        <v>4379</v>
      </c>
      <c r="K53" s="350">
        <v>3375</v>
      </c>
      <c r="L53" s="350">
        <v>2334</v>
      </c>
      <c r="M53" s="351">
        <v>1873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5h1PZCyI4ba6D9+/DX++qsP0gkU1R3M2mkNhbWt/7GJLb12pdER9VNCY2WebhsHnu+Ad0I5gQvy1gQNR9XxS0w==" saltValue="IeNEKHiNmpv8k0vnz/5r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49" zoomScale="70" zoomScaleNormal="70" zoomScaleSheetLayoutView="100" workbookViewId="0">
      <selection activeCell="F61" sqref="F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2" t="s">
        <v>46</v>
      </c>
      <c r="D55" s="1212"/>
      <c r="E55" s="1213"/>
      <c r="F55" s="352">
        <v>2283</v>
      </c>
      <c r="G55" s="352">
        <v>2569</v>
      </c>
      <c r="H55" s="353">
        <v>2375</v>
      </c>
    </row>
    <row r="56" spans="2:8" ht="52.5" customHeight="1" x14ac:dyDescent="0.2">
      <c r="B56" s="122"/>
      <c r="C56" s="1214" t="s">
        <v>47</v>
      </c>
      <c r="D56" s="1214"/>
      <c r="E56" s="1215"/>
      <c r="F56" s="354">
        <v>891</v>
      </c>
      <c r="G56" s="354">
        <v>950</v>
      </c>
      <c r="H56" s="355">
        <v>1097</v>
      </c>
    </row>
    <row r="57" spans="2:8" ht="53.25" customHeight="1" x14ac:dyDescent="0.2">
      <c r="B57" s="122"/>
      <c r="C57" s="1216" t="s">
        <v>48</v>
      </c>
      <c r="D57" s="1216"/>
      <c r="E57" s="1217"/>
      <c r="F57" s="356">
        <v>4231</v>
      </c>
      <c r="G57" s="356">
        <v>4322</v>
      </c>
      <c r="H57" s="357">
        <v>4747</v>
      </c>
    </row>
    <row r="58" spans="2:8" ht="45.75" customHeight="1" x14ac:dyDescent="0.2">
      <c r="B58" s="123"/>
      <c r="C58" s="1204" t="s">
        <v>545</v>
      </c>
      <c r="D58" s="1205"/>
      <c r="E58" s="1206"/>
      <c r="F58" s="358">
        <v>1707</v>
      </c>
      <c r="G58" s="358">
        <v>1617</v>
      </c>
      <c r="H58" s="359">
        <v>1969</v>
      </c>
    </row>
    <row r="59" spans="2:8" ht="45.75" customHeight="1" x14ac:dyDescent="0.2">
      <c r="B59" s="123"/>
      <c r="C59" s="1204" t="s">
        <v>549</v>
      </c>
      <c r="D59" s="1205"/>
      <c r="E59" s="1206"/>
      <c r="F59" s="358">
        <v>1849</v>
      </c>
      <c r="G59" s="358">
        <v>1810</v>
      </c>
      <c r="H59" s="359">
        <v>1717</v>
      </c>
    </row>
    <row r="60" spans="2:8" ht="45.75" customHeight="1" x14ac:dyDescent="0.2">
      <c r="B60" s="123"/>
      <c r="C60" s="1204" t="s">
        <v>546</v>
      </c>
      <c r="D60" s="1205"/>
      <c r="E60" s="1206"/>
      <c r="F60" s="358">
        <v>288</v>
      </c>
      <c r="G60" s="358">
        <v>529</v>
      </c>
      <c r="H60" s="359">
        <v>632</v>
      </c>
    </row>
    <row r="61" spans="2:8" ht="45.75" customHeight="1" x14ac:dyDescent="0.2">
      <c r="B61" s="123"/>
      <c r="C61" s="1204" t="s">
        <v>547</v>
      </c>
      <c r="D61" s="1205"/>
      <c r="E61" s="1206"/>
      <c r="F61" s="358">
        <v>103</v>
      </c>
      <c r="G61" s="358">
        <v>104</v>
      </c>
      <c r="H61" s="359">
        <v>135</v>
      </c>
    </row>
    <row r="62" spans="2:8" ht="45.75" customHeight="1" thickBot="1" x14ac:dyDescent="0.25">
      <c r="B62" s="124"/>
      <c r="C62" s="1207" t="s">
        <v>548</v>
      </c>
      <c r="D62" s="1208"/>
      <c r="E62" s="1209"/>
      <c r="F62" s="360">
        <v>97</v>
      </c>
      <c r="G62" s="360">
        <v>88</v>
      </c>
      <c r="H62" s="361">
        <v>79</v>
      </c>
    </row>
    <row r="63" spans="2:8" ht="52.5" customHeight="1" thickBot="1" x14ac:dyDescent="0.25">
      <c r="B63" s="125"/>
      <c r="C63" s="1210" t="s">
        <v>49</v>
      </c>
      <c r="D63" s="1210"/>
      <c r="E63" s="1211"/>
      <c r="F63" s="362">
        <v>7405</v>
      </c>
      <c r="G63" s="362">
        <v>7840</v>
      </c>
      <c r="H63" s="363">
        <v>8219</v>
      </c>
    </row>
    <row r="64" spans="2:8" ht="13.2" x14ac:dyDescent="0.2"/>
  </sheetData>
  <sheetProtection algorithmName="SHA-512" hashValue="IuvGC74TYkiALyl8/8JQiSOE1fEdHmEzYf0fRTtrOeQR5bK2Gc7Uw3lm+swOqzejkNDd0OuhN0uDAISCMhaMEQ==" saltValue="4T88QEjGwpvXCb+Pp1fG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61793</v>
      </c>
      <c r="E3" s="144"/>
      <c r="F3" s="145">
        <v>128523</v>
      </c>
      <c r="G3" s="146"/>
      <c r="H3" s="147"/>
    </row>
    <row r="4" spans="1:8" x14ac:dyDescent="0.2">
      <c r="A4" s="148"/>
      <c r="B4" s="149"/>
      <c r="C4" s="150"/>
      <c r="D4" s="151">
        <v>50806</v>
      </c>
      <c r="E4" s="152"/>
      <c r="F4" s="153">
        <v>56792</v>
      </c>
      <c r="G4" s="154"/>
      <c r="H4" s="155"/>
    </row>
    <row r="5" spans="1:8" x14ac:dyDescent="0.2">
      <c r="A5" s="136" t="s">
        <v>519</v>
      </c>
      <c r="B5" s="141"/>
      <c r="C5" s="142"/>
      <c r="D5" s="143">
        <v>51014</v>
      </c>
      <c r="E5" s="144"/>
      <c r="F5" s="145">
        <v>92919</v>
      </c>
      <c r="G5" s="146"/>
      <c r="H5" s="147"/>
    </row>
    <row r="6" spans="1:8" x14ac:dyDescent="0.2">
      <c r="A6" s="148"/>
      <c r="B6" s="149"/>
      <c r="C6" s="150"/>
      <c r="D6" s="151">
        <v>41224</v>
      </c>
      <c r="E6" s="152"/>
      <c r="F6" s="153">
        <v>54128</v>
      </c>
      <c r="G6" s="154"/>
      <c r="H6" s="155"/>
    </row>
    <row r="7" spans="1:8" x14ac:dyDescent="0.2">
      <c r="A7" s="136" t="s">
        <v>520</v>
      </c>
      <c r="B7" s="141"/>
      <c r="C7" s="142"/>
      <c r="D7" s="143">
        <v>60656</v>
      </c>
      <c r="E7" s="144"/>
      <c r="F7" s="145">
        <v>103663</v>
      </c>
      <c r="G7" s="146"/>
      <c r="H7" s="147"/>
    </row>
    <row r="8" spans="1:8" x14ac:dyDescent="0.2">
      <c r="A8" s="148"/>
      <c r="B8" s="149"/>
      <c r="C8" s="150"/>
      <c r="D8" s="151">
        <v>48078</v>
      </c>
      <c r="E8" s="152"/>
      <c r="F8" s="153">
        <v>64346</v>
      </c>
      <c r="G8" s="154"/>
      <c r="H8" s="155"/>
    </row>
    <row r="9" spans="1:8" x14ac:dyDescent="0.2">
      <c r="A9" s="136" t="s">
        <v>521</v>
      </c>
      <c r="B9" s="141"/>
      <c r="C9" s="142"/>
      <c r="D9" s="143">
        <v>65648</v>
      </c>
      <c r="E9" s="144"/>
      <c r="F9" s="145">
        <v>92012</v>
      </c>
      <c r="G9" s="146"/>
      <c r="H9" s="147"/>
    </row>
    <row r="10" spans="1:8" x14ac:dyDescent="0.2">
      <c r="A10" s="148"/>
      <c r="B10" s="149"/>
      <c r="C10" s="150"/>
      <c r="D10" s="151">
        <v>42930</v>
      </c>
      <c r="E10" s="152"/>
      <c r="F10" s="153">
        <v>61382</v>
      </c>
      <c r="G10" s="154"/>
      <c r="H10" s="155"/>
    </row>
    <row r="11" spans="1:8" x14ac:dyDescent="0.2">
      <c r="A11" s="136" t="s">
        <v>522</v>
      </c>
      <c r="B11" s="141"/>
      <c r="C11" s="142"/>
      <c r="D11" s="143">
        <v>68538</v>
      </c>
      <c r="E11" s="144"/>
      <c r="F11" s="145">
        <v>91317</v>
      </c>
      <c r="G11" s="146"/>
      <c r="H11" s="147"/>
    </row>
    <row r="12" spans="1:8" x14ac:dyDescent="0.2">
      <c r="A12" s="148"/>
      <c r="B12" s="149"/>
      <c r="C12" s="156"/>
      <c r="D12" s="151">
        <v>60416</v>
      </c>
      <c r="E12" s="152"/>
      <c r="F12" s="153">
        <v>56480</v>
      </c>
      <c r="G12" s="154"/>
      <c r="H12" s="155"/>
    </row>
    <row r="13" spans="1:8" x14ac:dyDescent="0.2">
      <c r="A13" s="136"/>
      <c r="B13" s="141"/>
      <c r="C13" s="157"/>
      <c r="D13" s="158">
        <v>61530</v>
      </c>
      <c r="E13" s="159"/>
      <c r="F13" s="160">
        <v>101687</v>
      </c>
      <c r="G13" s="161"/>
      <c r="H13" s="147"/>
    </row>
    <row r="14" spans="1:8" x14ac:dyDescent="0.2">
      <c r="A14" s="148"/>
      <c r="B14" s="149"/>
      <c r="C14" s="150"/>
      <c r="D14" s="151">
        <v>48691</v>
      </c>
      <c r="E14" s="152"/>
      <c r="F14" s="153">
        <v>58626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6.15</v>
      </c>
      <c r="C19" s="162">
        <f>ROUND(VALUE(SUBSTITUTE(実質収支比率等に係る経年分析!G$48,"▲","-")),2)</f>
        <v>4.78</v>
      </c>
      <c r="D19" s="162">
        <f>ROUND(VALUE(SUBSTITUTE(実質収支比率等に係る経年分析!H$48,"▲","-")),2)</f>
        <v>5.82</v>
      </c>
      <c r="E19" s="162">
        <f>ROUND(VALUE(SUBSTITUTE(実質収支比率等に係る経年分析!I$48,"▲","-")),2)</f>
        <v>7.06</v>
      </c>
      <c r="F19" s="162">
        <f>ROUND(VALUE(SUBSTITUTE(実質収支比率等に係る経年分析!J$48,"▲","-")),2)</f>
        <v>7.64</v>
      </c>
    </row>
    <row r="20" spans="1:11" x14ac:dyDescent="0.2">
      <c r="A20" s="162" t="s">
        <v>53</v>
      </c>
      <c r="B20" s="162">
        <f>ROUND(VALUE(SUBSTITUTE(実質収支比率等に係る経年分析!F$47,"▲","-")),2)</f>
        <v>15.21</v>
      </c>
      <c r="C20" s="162">
        <f>ROUND(VALUE(SUBSTITUTE(実質収支比率等に係る経年分析!G$47,"▲","-")),2)</f>
        <v>18.559999999999999</v>
      </c>
      <c r="D20" s="162">
        <f>ROUND(VALUE(SUBSTITUTE(実質収支比率等に係る経年分析!H$47,"▲","-")),2)</f>
        <v>20.66</v>
      </c>
      <c r="E20" s="162">
        <f>ROUND(VALUE(SUBSTITUTE(実質収支比率等に係る経年分析!I$47,"▲","-")),2)</f>
        <v>23.31</v>
      </c>
      <c r="F20" s="162">
        <f>ROUND(VALUE(SUBSTITUTE(実質収支比率等に係る経年分析!J$47,"▲","-")),2)</f>
        <v>21.15</v>
      </c>
    </row>
    <row r="21" spans="1:11" x14ac:dyDescent="0.2">
      <c r="A21" s="162" t="s">
        <v>54</v>
      </c>
      <c r="B21" s="162">
        <f>IF(ISNUMBER(VALUE(SUBSTITUTE(実質収支比率等に係る経年分析!F$49,"▲","-"))),ROUND(VALUE(SUBSTITUTE(実質収支比率等に係る経年分析!F$49,"▲","-")),2),NA())</f>
        <v>0.85</v>
      </c>
      <c r="C21" s="162">
        <f>IF(ISNUMBER(VALUE(SUBSTITUTE(実質収支比率等に係る経年分析!G$49,"▲","-"))),ROUND(VALUE(SUBSTITUTE(実質収支比率等に係る経年分析!G$49,"▲","-")),2),NA())</f>
        <v>2.74</v>
      </c>
      <c r="D21" s="162">
        <f>IF(ISNUMBER(VALUE(SUBSTITUTE(実質収支比率等に係る経年分析!H$49,"▲","-"))),ROUND(VALUE(SUBSTITUTE(実質収支比率等に係る経年分析!H$49,"▲","-")),2),NA())</f>
        <v>2.5099999999999998</v>
      </c>
      <c r="E21" s="162">
        <f>IF(ISNUMBER(VALUE(SUBSTITUTE(実質収支比率等に係る経年分析!I$49,"▲","-"))),ROUND(VALUE(SUBSTITUTE(実質収支比率等に係る経年分析!I$49,"▲","-")),2),NA())</f>
        <v>3.82</v>
      </c>
      <c r="F21" s="162">
        <f>IF(ISNUMBER(VALUE(SUBSTITUTE(実質収支比率等に係る経年分析!J$49,"▲","-"))),ROUND(VALUE(SUBSTITUTE(実質収支比率等に係る経年分析!J$49,"▲","-")),2),NA())</f>
        <v>-1.02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2.4900000000000002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4.8499999999999996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5.1100000000000003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4.7699999999999996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1706</v>
      </c>
      <c r="E42" s="164"/>
      <c r="F42" s="164"/>
      <c r="G42" s="164">
        <f>'実質公債費比率（分子）の構造'!L$52</f>
        <v>1729</v>
      </c>
      <c r="H42" s="164"/>
      <c r="I42" s="164"/>
      <c r="J42" s="164">
        <f>'実質公債費比率（分子）の構造'!M$52</f>
        <v>1734</v>
      </c>
      <c r="K42" s="164"/>
      <c r="L42" s="164"/>
      <c r="M42" s="164">
        <f>'実質公債費比率（分子）の構造'!N$52</f>
        <v>1623</v>
      </c>
      <c r="N42" s="164"/>
      <c r="O42" s="164"/>
      <c r="P42" s="164">
        <f>'実質公債費比率（分子）の構造'!O$52</f>
        <v>1554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56</v>
      </c>
      <c r="C44" s="164"/>
      <c r="D44" s="164"/>
      <c r="E44" s="164">
        <f>'実質公債費比率（分子）の構造'!L$50</f>
        <v>56</v>
      </c>
      <c r="F44" s="164"/>
      <c r="G44" s="164"/>
      <c r="H44" s="164">
        <f>'実質公債費比率（分子）の構造'!M$50</f>
        <v>56</v>
      </c>
      <c r="I44" s="164"/>
      <c r="J44" s="164"/>
      <c r="K44" s="164">
        <f>'実質公債費比率（分子）の構造'!N$50</f>
        <v>56</v>
      </c>
      <c r="L44" s="164"/>
      <c r="M44" s="164"/>
      <c r="N44" s="164">
        <f>'実質公債費比率（分子）の構造'!O$50</f>
        <v>56</v>
      </c>
      <c r="O44" s="164"/>
      <c r="P44" s="164"/>
    </row>
    <row r="45" spans="1:16" x14ac:dyDescent="0.2">
      <c r="A45" s="164" t="s">
        <v>63</v>
      </c>
      <c r="B45" s="164">
        <f>'実質公債費比率（分子）の構造'!K$49</f>
        <v>32</v>
      </c>
      <c r="C45" s="164"/>
      <c r="D45" s="164"/>
      <c r="E45" s="164">
        <f>'実質公債費比率（分子）の構造'!L$49</f>
        <v>32</v>
      </c>
      <c r="F45" s="164"/>
      <c r="G45" s="164"/>
      <c r="H45" s="164">
        <f>'実質公債費比率（分子）の構造'!M$49</f>
        <v>36</v>
      </c>
      <c r="I45" s="164"/>
      <c r="J45" s="164"/>
      <c r="K45" s="164">
        <f>'実質公債費比率（分子）の構造'!N$49</f>
        <v>39</v>
      </c>
      <c r="L45" s="164"/>
      <c r="M45" s="164"/>
      <c r="N45" s="164">
        <f>'実質公債費比率（分子）の構造'!O$49</f>
        <v>32</v>
      </c>
      <c r="O45" s="164"/>
      <c r="P45" s="164"/>
    </row>
    <row r="46" spans="1:16" x14ac:dyDescent="0.2">
      <c r="A46" s="164" t="s">
        <v>64</v>
      </c>
      <c r="B46" s="164">
        <f>'実質公債費比率（分子）の構造'!K$48</f>
        <v>487</v>
      </c>
      <c r="C46" s="164"/>
      <c r="D46" s="164"/>
      <c r="E46" s="164">
        <f>'実質公債費比率（分子）の構造'!L$48</f>
        <v>452</v>
      </c>
      <c r="F46" s="164"/>
      <c r="G46" s="164"/>
      <c r="H46" s="164">
        <f>'実質公債費比率（分子）の構造'!M$48</f>
        <v>466</v>
      </c>
      <c r="I46" s="164"/>
      <c r="J46" s="164"/>
      <c r="K46" s="164">
        <f>'実質公債費比率（分子）の構造'!N$48</f>
        <v>399</v>
      </c>
      <c r="L46" s="164"/>
      <c r="M46" s="164"/>
      <c r="N46" s="164">
        <f>'実質公債費比率（分子）の構造'!O$48</f>
        <v>403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1959</v>
      </c>
      <c r="C49" s="164"/>
      <c r="D49" s="164"/>
      <c r="E49" s="164">
        <f>'実質公債費比率（分子）の構造'!L$45</f>
        <v>2002</v>
      </c>
      <c r="F49" s="164"/>
      <c r="G49" s="164"/>
      <c r="H49" s="164">
        <f>'実質公債費比率（分子）の構造'!M$45</f>
        <v>2010</v>
      </c>
      <c r="I49" s="164"/>
      <c r="J49" s="164"/>
      <c r="K49" s="164">
        <f>'実質公債費比率（分子）の構造'!N$45</f>
        <v>1919</v>
      </c>
      <c r="L49" s="164"/>
      <c r="M49" s="164"/>
      <c r="N49" s="164">
        <f>'実質公債費比率（分子）の構造'!O$45</f>
        <v>1791</v>
      </c>
      <c r="O49" s="164"/>
      <c r="P49" s="164"/>
    </row>
    <row r="50" spans="1:16" x14ac:dyDescent="0.2">
      <c r="A50" s="164" t="s">
        <v>67</v>
      </c>
      <c r="B50" s="164" t="e">
        <f>NA()</f>
        <v>#N/A</v>
      </c>
      <c r="C50" s="164">
        <f>IF(ISNUMBER('実質公債費比率（分子）の構造'!K$53),'実質公債費比率（分子）の構造'!K$53,NA())</f>
        <v>828</v>
      </c>
      <c r="D50" s="164" t="e">
        <f>NA()</f>
        <v>#N/A</v>
      </c>
      <c r="E50" s="164" t="e">
        <f>NA()</f>
        <v>#N/A</v>
      </c>
      <c r="F50" s="164">
        <f>IF(ISNUMBER('実質公債費比率（分子）の構造'!L$53),'実質公債費比率（分子）の構造'!L$53,NA())</f>
        <v>813</v>
      </c>
      <c r="G50" s="164" t="e">
        <f>NA()</f>
        <v>#N/A</v>
      </c>
      <c r="H50" s="164" t="e">
        <f>NA()</f>
        <v>#N/A</v>
      </c>
      <c r="I50" s="164">
        <f>IF(ISNUMBER('実質公債費比率（分子）の構造'!M$53),'実質公債費比率（分子）の構造'!M$53,NA())</f>
        <v>834</v>
      </c>
      <c r="J50" s="164" t="e">
        <f>NA()</f>
        <v>#N/A</v>
      </c>
      <c r="K50" s="164" t="e">
        <f>NA()</f>
        <v>#N/A</v>
      </c>
      <c r="L50" s="164">
        <f>IF(ISNUMBER('実質公債費比率（分子）の構造'!N$53),'実質公債費比率（分子）の構造'!N$53,NA())</f>
        <v>790</v>
      </c>
      <c r="M50" s="164" t="e">
        <f>NA()</f>
        <v>#N/A</v>
      </c>
      <c r="N50" s="164" t="e">
        <f>NA()</f>
        <v>#N/A</v>
      </c>
      <c r="O50" s="164">
        <f>IF(ISNUMBER('実質公債費比率（分子）の構造'!O$53),'実質公債費比率（分子）の構造'!O$53,NA())</f>
        <v>728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16684</v>
      </c>
      <c r="E56" s="163"/>
      <c r="F56" s="163"/>
      <c r="G56" s="163">
        <f>'将来負担比率（分子）の構造'!J$52</f>
        <v>16023</v>
      </c>
      <c r="H56" s="163"/>
      <c r="I56" s="163"/>
      <c r="J56" s="163">
        <f>'将来負担比率（分子）の構造'!K$52</f>
        <v>15007</v>
      </c>
      <c r="K56" s="163"/>
      <c r="L56" s="163"/>
      <c r="M56" s="163">
        <f>'将来負担比率（分子）の構造'!L$52</f>
        <v>14255</v>
      </c>
      <c r="N56" s="163"/>
      <c r="O56" s="163"/>
      <c r="P56" s="163">
        <f>'将来負担比率（分子）の構造'!M$52</f>
        <v>13707</v>
      </c>
    </row>
    <row r="57" spans="1:16" x14ac:dyDescent="0.2">
      <c r="A57" s="163" t="s">
        <v>42</v>
      </c>
      <c r="B57" s="163"/>
      <c r="C57" s="163"/>
      <c r="D57" s="163">
        <f>'将来負担比率（分子）の構造'!I$51</f>
        <v>279</v>
      </c>
      <c r="E57" s="163"/>
      <c r="F57" s="163"/>
      <c r="G57" s="163">
        <f>'将来負担比率（分子）の構造'!J$51</f>
        <v>234</v>
      </c>
      <c r="H57" s="163"/>
      <c r="I57" s="163"/>
      <c r="J57" s="163">
        <f>'将来負担比率（分子）の構造'!K$51</f>
        <v>190</v>
      </c>
      <c r="K57" s="163"/>
      <c r="L57" s="163"/>
      <c r="M57" s="163">
        <f>'将来負担比率（分子）の構造'!L$51</f>
        <v>147</v>
      </c>
      <c r="N57" s="163"/>
      <c r="O57" s="163"/>
      <c r="P57" s="163">
        <f>'将来負担比率（分子）の構造'!M$51</f>
        <v>108</v>
      </c>
    </row>
    <row r="58" spans="1:16" x14ac:dyDescent="0.2">
      <c r="A58" s="163" t="s">
        <v>41</v>
      </c>
      <c r="B58" s="163"/>
      <c r="C58" s="163"/>
      <c r="D58" s="163">
        <f>'将来負担比率（分子）の構造'!I$50</f>
        <v>4214</v>
      </c>
      <c r="E58" s="163"/>
      <c r="F58" s="163"/>
      <c r="G58" s="163">
        <f>'将来負担比率（分子）の構造'!J$50</f>
        <v>5511</v>
      </c>
      <c r="H58" s="163"/>
      <c r="I58" s="163"/>
      <c r="J58" s="163">
        <f>'将来負担比率（分子）の構造'!K$50</f>
        <v>6096</v>
      </c>
      <c r="K58" s="163"/>
      <c r="L58" s="163"/>
      <c r="M58" s="163">
        <f>'将来負担比率（分子）の構造'!L$50</f>
        <v>6580</v>
      </c>
      <c r="N58" s="163"/>
      <c r="O58" s="163"/>
      <c r="P58" s="163">
        <f>'将来負担比率（分子）の構造'!M$50</f>
        <v>6903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3</v>
      </c>
      <c r="L61" s="163"/>
      <c r="M61" s="163"/>
      <c r="N61" s="163" t="str">
        <f>'将来負担比率（分子）の構造'!M$46</f>
        <v>-</v>
      </c>
      <c r="O61" s="163"/>
      <c r="P61" s="163"/>
    </row>
    <row r="62" spans="1:16" x14ac:dyDescent="0.2">
      <c r="A62" s="163" t="s">
        <v>35</v>
      </c>
      <c r="B62" s="163">
        <f>'将来負担比率（分子）の構造'!I$45</f>
        <v>3491</v>
      </c>
      <c r="C62" s="163"/>
      <c r="D62" s="163"/>
      <c r="E62" s="163">
        <f>'将来負担比率（分子）の構造'!J$45</f>
        <v>3448</v>
      </c>
      <c r="F62" s="163"/>
      <c r="G62" s="163"/>
      <c r="H62" s="163">
        <f>'将来負担比率（分子）の構造'!K$45</f>
        <v>3428</v>
      </c>
      <c r="I62" s="163"/>
      <c r="J62" s="163"/>
      <c r="K62" s="163">
        <f>'将来負担比率（分子）の構造'!L$45</f>
        <v>3436</v>
      </c>
      <c r="L62" s="163"/>
      <c r="M62" s="163"/>
      <c r="N62" s="163">
        <f>'将来負担比率（分子）の構造'!M$45</f>
        <v>3418</v>
      </c>
      <c r="O62" s="163"/>
      <c r="P62" s="163"/>
    </row>
    <row r="63" spans="1:16" x14ac:dyDescent="0.2">
      <c r="A63" s="163" t="s">
        <v>34</v>
      </c>
      <c r="B63" s="163">
        <f>'将来負担比率（分子）の構造'!I$44</f>
        <v>160</v>
      </c>
      <c r="C63" s="163"/>
      <c r="D63" s="163"/>
      <c r="E63" s="163">
        <f>'将来負担比率（分子）の構造'!J$44</f>
        <v>151</v>
      </c>
      <c r="F63" s="163"/>
      <c r="G63" s="163"/>
      <c r="H63" s="163">
        <f>'将来負担比率（分子）の構造'!K$44</f>
        <v>119</v>
      </c>
      <c r="I63" s="163"/>
      <c r="J63" s="163"/>
      <c r="K63" s="163">
        <f>'将来負担比率（分子）の構造'!L$44</f>
        <v>79</v>
      </c>
      <c r="L63" s="163"/>
      <c r="M63" s="163"/>
      <c r="N63" s="163">
        <f>'将来負担比率（分子）の構造'!M$44</f>
        <v>58</v>
      </c>
      <c r="O63" s="163"/>
      <c r="P63" s="163"/>
    </row>
    <row r="64" spans="1:16" x14ac:dyDescent="0.2">
      <c r="A64" s="163" t="s">
        <v>33</v>
      </c>
      <c r="B64" s="163">
        <f>'将来負担比率（分子）の構造'!I$43</f>
        <v>5156</v>
      </c>
      <c r="C64" s="163"/>
      <c r="D64" s="163"/>
      <c r="E64" s="163">
        <f>'将来負担比率（分子）の構造'!J$43</f>
        <v>4838</v>
      </c>
      <c r="F64" s="163"/>
      <c r="G64" s="163"/>
      <c r="H64" s="163">
        <f>'将来負担比率（分子）の構造'!K$43</f>
        <v>4544</v>
      </c>
      <c r="I64" s="163"/>
      <c r="J64" s="163"/>
      <c r="K64" s="163">
        <f>'将来負担比率（分子）の構造'!L$43</f>
        <v>4045</v>
      </c>
      <c r="L64" s="163"/>
      <c r="M64" s="163"/>
      <c r="N64" s="163">
        <f>'将来負担比率（分子）の構造'!M$43</f>
        <v>3750</v>
      </c>
      <c r="O64" s="163"/>
      <c r="P64" s="163"/>
    </row>
    <row r="65" spans="1:16" x14ac:dyDescent="0.2">
      <c r="A65" s="163" t="s">
        <v>32</v>
      </c>
      <c r="B65" s="163">
        <f>'将来負担比率（分子）の構造'!I$42</f>
        <v>889</v>
      </c>
      <c r="C65" s="163"/>
      <c r="D65" s="163"/>
      <c r="E65" s="163">
        <f>'将来負担比率（分子）の構造'!J$42</f>
        <v>834</v>
      </c>
      <c r="F65" s="163"/>
      <c r="G65" s="163"/>
      <c r="H65" s="163">
        <f>'将来負担比率（分子）の構造'!K$42</f>
        <v>778</v>
      </c>
      <c r="I65" s="163"/>
      <c r="J65" s="163"/>
      <c r="K65" s="163">
        <f>'将来負担比率（分子）の構造'!L$42</f>
        <v>723</v>
      </c>
      <c r="L65" s="163"/>
      <c r="M65" s="163"/>
      <c r="N65" s="163">
        <f>'将来負担比率（分子）の構造'!M$42</f>
        <v>667</v>
      </c>
      <c r="O65" s="163"/>
      <c r="P65" s="163"/>
    </row>
    <row r="66" spans="1:16" x14ac:dyDescent="0.2">
      <c r="A66" s="163" t="s">
        <v>31</v>
      </c>
      <c r="B66" s="163">
        <f>'将来負担比率（分子）の構造'!I$41</f>
        <v>17824</v>
      </c>
      <c r="C66" s="163"/>
      <c r="D66" s="163"/>
      <c r="E66" s="163">
        <f>'将来負担比率（分子）の構造'!J$41</f>
        <v>16877</v>
      </c>
      <c r="F66" s="163"/>
      <c r="G66" s="163"/>
      <c r="H66" s="163">
        <f>'将来負担比率（分子）の構造'!K$41</f>
        <v>15800</v>
      </c>
      <c r="I66" s="163"/>
      <c r="J66" s="163"/>
      <c r="K66" s="163">
        <f>'将来負担比率（分子）の構造'!L$41</f>
        <v>15030</v>
      </c>
      <c r="L66" s="163"/>
      <c r="M66" s="163"/>
      <c r="N66" s="163">
        <f>'将来負担比率（分子）の構造'!M$41</f>
        <v>14699</v>
      </c>
      <c r="O66" s="163"/>
      <c r="P66" s="163"/>
    </row>
    <row r="67" spans="1:16" x14ac:dyDescent="0.2">
      <c r="A67" s="163" t="s">
        <v>71</v>
      </c>
      <c r="B67" s="163" t="e">
        <f>NA()</f>
        <v>#N/A</v>
      </c>
      <c r="C67" s="163">
        <f>IF(ISNUMBER('将来負担比率（分子）の構造'!I$53), IF('将来負担比率（分子）の構造'!I$53 &lt; 0, 0, '将来負担比率（分子）の構造'!I$53), NA())</f>
        <v>6343</v>
      </c>
      <c r="D67" s="163" t="e">
        <f>NA()</f>
        <v>#N/A</v>
      </c>
      <c r="E67" s="163" t="e">
        <f>NA()</f>
        <v>#N/A</v>
      </c>
      <c r="F67" s="163">
        <f>IF(ISNUMBER('将来負担比率（分子）の構造'!J$53), IF('将来負担比率（分子）の構造'!J$53 &lt; 0, 0, '将来負担比率（分子）の構造'!J$53), NA())</f>
        <v>4379</v>
      </c>
      <c r="G67" s="163" t="e">
        <f>NA()</f>
        <v>#N/A</v>
      </c>
      <c r="H67" s="163" t="e">
        <f>NA()</f>
        <v>#N/A</v>
      </c>
      <c r="I67" s="163">
        <f>IF(ISNUMBER('将来負担比率（分子）の構造'!K$53), IF('将来負担比率（分子）の構造'!K$53 &lt; 0, 0, '将来負担比率（分子）の構造'!K$53), NA())</f>
        <v>3375</v>
      </c>
      <c r="J67" s="163" t="e">
        <f>NA()</f>
        <v>#N/A</v>
      </c>
      <c r="K67" s="163" t="e">
        <f>NA()</f>
        <v>#N/A</v>
      </c>
      <c r="L67" s="163">
        <f>IF(ISNUMBER('将来負担比率（分子）の構造'!L$53), IF('将来負担比率（分子）の構造'!L$53 &lt; 0, 0, '将来負担比率（分子）の構造'!L$53), NA())</f>
        <v>2334</v>
      </c>
      <c r="M67" s="163" t="e">
        <f>NA()</f>
        <v>#N/A</v>
      </c>
      <c r="N67" s="163" t="e">
        <f>NA()</f>
        <v>#N/A</v>
      </c>
      <c r="O67" s="163">
        <f>IF(ISNUMBER('将来負担比率（分子）の構造'!M$53), IF('将来負担比率（分子）の構造'!M$53 &lt; 0, 0, '将来負担比率（分子）の構造'!M$53), NA())</f>
        <v>1873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2283</v>
      </c>
      <c r="C72" s="167">
        <f>基金残高に係る経年分析!G55</f>
        <v>2569</v>
      </c>
      <c r="D72" s="167">
        <f>基金残高に係る経年分析!H55</f>
        <v>2375</v>
      </c>
    </row>
    <row r="73" spans="1:16" x14ac:dyDescent="0.2">
      <c r="A73" s="166" t="s">
        <v>74</v>
      </c>
      <c r="B73" s="167">
        <f>基金残高に係る経年分析!F56</f>
        <v>891</v>
      </c>
      <c r="C73" s="167">
        <f>基金残高に係る経年分析!G56</f>
        <v>950</v>
      </c>
      <c r="D73" s="167">
        <f>基金残高に係る経年分析!H56</f>
        <v>1097</v>
      </c>
    </row>
    <row r="74" spans="1:16" x14ac:dyDescent="0.2">
      <c r="A74" s="166" t="s">
        <v>75</v>
      </c>
      <c r="B74" s="167">
        <f>基金残高に係る経年分析!F57</f>
        <v>4231</v>
      </c>
      <c r="C74" s="167">
        <f>基金残高に係る経年分析!G57</f>
        <v>4322</v>
      </c>
      <c r="D74" s="167">
        <f>基金残高に係る経年分析!H57</f>
        <v>4747</v>
      </c>
    </row>
  </sheetData>
  <sheetProtection algorithmName="SHA-512" hashValue="Za1LoM+uNgo419x2nbCHPEYfNJpkTTcSs+573ytdD7vqn6Au3gcOxF27sAVKwjf7sV4mxj7UKeyEb3tNTGzh0g==" saltValue="oG3qnekytFBTz3WBSGoy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AZ36" sqref="AZ36:BF36"/>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4214225</v>
      </c>
      <c r="S5" s="674"/>
      <c r="T5" s="674"/>
      <c r="U5" s="674"/>
      <c r="V5" s="674"/>
      <c r="W5" s="674"/>
      <c r="X5" s="674"/>
      <c r="Y5" s="702"/>
      <c r="Z5" s="715">
        <v>20</v>
      </c>
      <c r="AA5" s="715"/>
      <c r="AB5" s="715"/>
      <c r="AC5" s="715"/>
      <c r="AD5" s="716">
        <v>4214225</v>
      </c>
      <c r="AE5" s="716"/>
      <c r="AF5" s="716"/>
      <c r="AG5" s="716"/>
      <c r="AH5" s="716"/>
      <c r="AI5" s="716"/>
      <c r="AJ5" s="716"/>
      <c r="AK5" s="716"/>
      <c r="AL5" s="703">
        <v>37.200000000000003</v>
      </c>
      <c r="AM5" s="685"/>
      <c r="AN5" s="685"/>
      <c r="AO5" s="704"/>
      <c r="AP5" s="676" t="s">
        <v>216</v>
      </c>
      <c r="AQ5" s="677"/>
      <c r="AR5" s="677"/>
      <c r="AS5" s="677"/>
      <c r="AT5" s="677"/>
      <c r="AU5" s="677"/>
      <c r="AV5" s="677"/>
      <c r="AW5" s="677"/>
      <c r="AX5" s="677"/>
      <c r="AY5" s="677"/>
      <c r="AZ5" s="677"/>
      <c r="BA5" s="677"/>
      <c r="BB5" s="677"/>
      <c r="BC5" s="677"/>
      <c r="BD5" s="677"/>
      <c r="BE5" s="677"/>
      <c r="BF5" s="678"/>
      <c r="BG5" s="621">
        <v>4194666</v>
      </c>
      <c r="BH5" s="622"/>
      <c r="BI5" s="622"/>
      <c r="BJ5" s="622"/>
      <c r="BK5" s="622"/>
      <c r="BL5" s="622"/>
      <c r="BM5" s="622"/>
      <c r="BN5" s="623"/>
      <c r="BO5" s="659">
        <v>99.5</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280664</v>
      </c>
      <c r="S6" s="622"/>
      <c r="T6" s="622"/>
      <c r="U6" s="622"/>
      <c r="V6" s="622"/>
      <c r="W6" s="622"/>
      <c r="X6" s="622"/>
      <c r="Y6" s="623"/>
      <c r="Z6" s="659">
        <v>1.3</v>
      </c>
      <c r="AA6" s="659"/>
      <c r="AB6" s="659"/>
      <c r="AC6" s="659"/>
      <c r="AD6" s="660">
        <v>280664</v>
      </c>
      <c r="AE6" s="660"/>
      <c r="AF6" s="660"/>
      <c r="AG6" s="660"/>
      <c r="AH6" s="660"/>
      <c r="AI6" s="660"/>
      <c r="AJ6" s="660"/>
      <c r="AK6" s="660"/>
      <c r="AL6" s="624">
        <v>2.5</v>
      </c>
      <c r="AM6" s="625"/>
      <c r="AN6" s="625"/>
      <c r="AO6" s="661"/>
      <c r="AP6" s="618" t="s">
        <v>221</v>
      </c>
      <c r="AQ6" s="619"/>
      <c r="AR6" s="619"/>
      <c r="AS6" s="619"/>
      <c r="AT6" s="619"/>
      <c r="AU6" s="619"/>
      <c r="AV6" s="619"/>
      <c r="AW6" s="619"/>
      <c r="AX6" s="619"/>
      <c r="AY6" s="619"/>
      <c r="AZ6" s="619"/>
      <c r="BA6" s="619"/>
      <c r="BB6" s="619"/>
      <c r="BC6" s="619"/>
      <c r="BD6" s="619"/>
      <c r="BE6" s="619"/>
      <c r="BF6" s="620"/>
      <c r="BG6" s="621">
        <v>4194666</v>
      </c>
      <c r="BH6" s="622"/>
      <c r="BI6" s="622"/>
      <c r="BJ6" s="622"/>
      <c r="BK6" s="622"/>
      <c r="BL6" s="622"/>
      <c r="BM6" s="622"/>
      <c r="BN6" s="623"/>
      <c r="BO6" s="659">
        <v>99.5</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148373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148373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1531</v>
      </c>
      <c r="S7" s="622"/>
      <c r="T7" s="622"/>
      <c r="U7" s="622"/>
      <c r="V7" s="622"/>
      <c r="W7" s="622"/>
      <c r="X7" s="622"/>
      <c r="Y7" s="623"/>
      <c r="Z7" s="659">
        <v>0</v>
      </c>
      <c r="AA7" s="659"/>
      <c r="AB7" s="659"/>
      <c r="AC7" s="659"/>
      <c r="AD7" s="660">
        <v>1531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1547782</v>
      </c>
      <c r="BH7" s="622"/>
      <c r="BI7" s="622"/>
      <c r="BJ7" s="622"/>
      <c r="BK7" s="622"/>
      <c r="BL7" s="622"/>
      <c r="BM7" s="622"/>
      <c r="BN7" s="623"/>
      <c r="BO7" s="659">
        <v>36.700000000000003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5099723</v>
      </c>
      <c r="CS7" s="622"/>
      <c r="CT7" s="622"/>
      <c r="CU7" s="622"/>
      <c r="CV7" s="622"/>
      <c r="CW7" s="622"/>
      <c r="CX7" s="622"/>
      <c r="CY7" s="623"/>
      <c r="CZ7" s="659">
        <v>25.3</v>
      </c>
      <c r="DA7" s="659"/>
      <c r="DB7" s="659"/>
      <c r="DC7" s="659"/>
      <c r="DD7" s="627">
        <v>178615</v>
      </c>
      <c r="DE7" s="622"/>
      <c r="DF7" s="622"/>
      <c r="DG7" s="622"/>
      <c r="DH7" s="622"/>
      <c r="DI7" s="622"/>
      <c r="DJ7" s="622"/>
      <c r="DK7" s="622"/>
      <c r="DL7" s="622"/>
      <c r="DM7" s="622"/>
      <c r="DN7" s="622"/>
      <c r="DO7" s="622"/>
      <c r="DP7" s="623"/>
      <c r="DQ7" s="627">
        <v>2905817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30874</v>
      </c>
      <c r="S8" s="622"/>
      <c r="T8" s="622"/>
      <c r="U8" s="622"/>
      <c r="V8" s="622"/>
      <c r="W8" s="622"/>
      <c r="X8" s="622"/>
      <c r="Y8" s="623"/>
      <c r="Z8" s="659">
        <v>0.1</v>
      </c>
      <c r="AA8" s="659"/>
      <c r="AB8" s="659"/>
      <c r="AC8" s="659"/>
      <c r="AD8" s="660">
        <v>30874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48762</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5659230</v>
      </c>
      <c r="CS8" s="622"/>
      <c r="CT8" s="622"/>
      <c r="CU8" s="622"/>
      <c r="CV8" s="622"/>
      <c r="CW8" s="622"/>
      <c r="CX8" s="622"/>
      <c r="CY8" s="623"/>
      <c r="CZ8" s="659">
        <v>28.1</v>
      </c>
      <c r="DA8" s="659"/>
      <c r="DB8" s="659"/>
      <c r="DC8" s="659"/>
      <c r="DD8" s="627">
        <v>3015</v>
      </c>
      <c r="DE8" s="622"/>
      <c r="DF8" s="622"/>
      <c r="DG8" s="622"/>
      <c r="DH8" s="622"/>
      <c r="DI8" s="622"/>
      <c r="DJ8" s="622"/>
      <c r="DK8" s="622"/>
      <c r="DL8" s="622"/>
      <c r="DM8" s="622"/>
      <c r="DN8" s="622"/>
      <c r="DO8" s="622"/>
      <c r="DP8" s="623"/>
      <c r="DQ8" s="627">
        <v>2901758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42912</v>
      </c>
      <c r="S9" s="622"/>
      <c r="T9" s="622"/>
      <c r="U9" s="622"/>
      <c r="V9" s="622"/>
      <c r="W9" s="622"/>
      <c r="X9" s="622"/>
      <c r="Y9" s="623"/>
      <c r="Z9" s="659">
        <v>0.2</v>
      </c>
      <c r="AA9" s="659"/>
      <c r="AB9" s="659"/>
      <c r="AC9" s="659"/>
      <c r="AD9" s="660">
        <v>42912</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1324832</v>
      </c>
      <c r="BH9" s="622"/>
      <c r="BI9" s="622"/>
      <c r="BJ9" s="622"/>
      <c r="BK9" s="622"/>
      <c r="BL9" s="622"/>
      <c r="BM9" s="622"/>
      <c r="BN9" s="623"/>
      <c r="BO9" s="659">
        <v>31.4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1893047</v>
      </c>
      <c r="CS9" s="622"/>
      <c r="CT9" s="622"/>
      <c r="CU9" s="622"/>
      <c r="CV9" s="622"/>
      <c r="CW9" s="622"/>
      <c r="CX9" s="622"/>
      <c r="CY9" s="623"/>
      <c r="CZ9" s="659">
        <v>9.4</v>
      </c>
      <c r="DA9" s="659"/>
      <c r="DB9" s="659"/>
      <c r="DC9" s="659"/>
      <c r="DD9" s="627">
        <v>793093</v>
      </c>
      <c r="DE9" s="622"/>
      <c r="DF9" s="622"/>
      <c r="DG9" s="622"/>
      <c r="DH9" s="622"/>
      <c r="DI9" s="622"/>
      <c r="DJ9" s="622"/>
      <c r="DK9" s="622"/>
      <c r="DL9" s="622"/>
      <c r="DM9" s="622"/>
      <c r="DN9" s="622"/>
      <c r="DO9" s="622"/>
      <c r="DP9" s="623"/>
      <c r="DQ9" s="627">
        <v>895332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75940</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802382</v>
      </c>
      <c r="S11" s="622"/>
      <c r="T11" s="622"/>
      <c r="U11" s="622"/>
      <c r="V11" s="622"/>
      <c r="W11" s="622"/>
      <c r="X11" s="622"/>
      <c r="Y11" s="623"/>
      <c r="Z11" s="624">
        <v>3.8</v>
      </c>
      <c r="AA11" s="625"/>
      <c r="AB11" s="625"/>
      <c r="AC11" s="626"/>
      <c r="AD11" s="627">
        <v>802382</v>
      </c>
      <c r="AE11" s="622"/>
      <c r="AF11" s="622"/>
      <c r="AG11" s="622"/>
      <c r="AH11" s="622"/>
      <c r="AI11" s="622"/>
      <c r="AJ11" s="622"/>
      <c r="AK11" s="623"/>
      <c r="AL11" s="624">
        <v>7.1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98248</v>
      </c>
      <c r="BH11" s="622"/>
      <c r="BI11" s="622"/>
      <c r="BJ11" s="622"/>
      <c r="BK11" s="622"/>
      <c r="BL11" s="622"/>
      <c r="BM11" s="622"/>
      <c r="BN11" s="623"/>
      <c r="BO11" s="659">
        <v>2.2999999999999998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771254</v>
      </c>
      <c r="CS11" s="622"/>
      <c r="CT11" s="622"/>
      <c r="CU11" s="622"/>
      <c r="CV11" s="622"/>
      <c r="CW11" s="622"/>
      <c r="CX11" s="622"/>
      <c r="CY11" s="623"/>
      <c r="CZ11" s="659">
        <v>3.8</v>
      </c>
      <c r="DA11" s="659"/>
      <c r="DB11" s="659"/>
      <c r="DC11" s="659"/>
      <c r="DD11" s="627">
        <v>96896</v>
      </c>
      <c r="DE11" s="622"/>
      <c r="DF11" s="622"/>
      <c r="DG11" s="622"/>
      <c r="DH11" s="622"/>
      <c r="DI11" s="622"/>
      <c r="DJ11" s="622"/>
      <c r="DK11" s="622"/>
      <c r="DL11" s="622"/>
      <c r="DM11" s="622"/>
      <c r="DN11" s="622"/>
      <c r="DO11" s="622"/>
      <c r="DP11" s="623"/>
      <c r="DQ11" s="627">
        <v>538335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123667</v>
      </c>
      <c r="S12" s="622"/>
      <c r="T12" s="622"/>
      <c r="U12" s="622"/>
      <c r="V12" s="622"/>
      <c r="W12" s="622"/>
      <c r="X12" s="622"/>
      <c r="Y12" s="623"/>
      <c r="Z12" s="659">
        <v>0.6</v>
      </c>
      <c r="AA12" s="659"/>
      <c r="AB12" s="659"/>
      <c r="AC12" s="659"/>
      <c r="AD12" s="660">
        <v>123667</v>
      </c>
      <c r="AE12" s="660"/>
      <c r="AF12" s="660"/>
      <c r="AG12" s="660"/>
      <c r="AH12" s="660"/>
      <c r="AI12" s="660"/>
      <c r="AJ12" s="660"/>
      <c r="AK12" s="660"/>
      <c r="AL12" s="624">
        <v>1.1000000000000001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1973310</v>
      </c>
      <c r="BH12" s="622"/>
      <c r="BI12" s="622"/>
      <c r="BJ12" s="622"/>
      <c r="BK12" s="622"/>
      <c r="BL12" s="622"/>
      <c r="BM12" s="622"/>
      <c r="BN12" s="623"/>
      <c r="BO12" s="659">
        <v>46.8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193235</v>
      </c>
      <c r="CS12" s="622"/>
      <c r="CT12" s="622"/>
      <c r="CU12" s="622"/>
      <c r="CV12" s="622"/>
      <c r="CW12" s="622"/>
      <c r="CX12" s="622"/>
      <c r="CY12" s="623"/>
      <c r="CZ12" s="659">
        <v>1</v>
      </c>
      <c r="DA12" s="659"/>
      <c r="DB12" s="659"/>
      <c r="DC12" s="659"/>
      <c r="DD12" s="627">
        <v>7792</v>
      </c>
      <c r="DE12" s="622"/>
      <c r="DF12" s="622"/>
      <c r="DG12" s="622"/>
      <c r="DH12" s="622"/>
      <c r="DI12" s="622"/>
      <c r="DJ12" s="622"/>
      <c r="DK12" s="622"/>
      <c r="DL12" s="622"/>
      <c r="DM12" s="622"/>
      <c r="DN12" s="622"/>
      <c r="DO12" s="622"/>
      <c r="DP12" s="623"/>
      <c r="DQ12" s="627">
        <v>127173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1967499</v>
      </c>
      <c r="BH13" s="622"/>
      <c r="BI13" s="622"/>
      <c r="BJ13" s="622"/>
      <c r="BK13" s="622"/>
      <c r="BL13" s="622"/>
      <c r="BM13" s="622"/>
      <c r="BN13" s="623"/>
      <c r="BO13" s="659">
        <v>46.7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1819057</v>
      </c>
      <c r="CS13" s="622"/>
      <c r="CT13" s="622"/>
      <c r="CU13" s="622"/>
      <c r="CV13" s="622"/>
      <c r="CW13" s="622"/>
      <c r="CX13" s="622"/>
      <c r="CY13" s="623"/>
      <c r="CZ13" s="659">
        <v>9</v>
      </c>
      <c r="DA13" s="659"/>
      <c r="DB13" s="659"/>
      <c r="DC13" s="659"/>
      <c r="DD13" s="627">
        <v>1001976</v>
      </c>
      <c r="DE13" s="622"/>
      <c r="DF13" s="622"/>
      <c r="DG13" s="622"/>
      <c r="DH13" s="622"/>
      <c r="DI13" s="622"/>
      <c r="DJ13" s="622"/>
      <c r="DK13" s="622"/>
      <c r="DL13" s="622"/>
      <c r="DM13" s="622"/>
      <c r="DN13" s="622"/>
      <c r="DO13" s="622"/>
      <c r="DP13" s="623"/>
      <c r="DQ13" s="627">
        <v>1209781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146963</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926042</v>
      </c>
      <c r="CS14" s="622"/>
      <c r="CT14" s="622"/>
      <c r="CU14" s="622"/>
      <c r="CV14" s="622"/>
      <c r="CW14" s="622"/>
      <c r="CX14" s="622"/>
      <c r="CY14" s="623"/>
      <c r="CZ14" s="659">
        <v>4.5999999999999996</v>
      </c>
      <c r="DA14" s="659"/>
      <c r="DB14" s="659"/>
      <c r="DC14" s="659"/>
      <c r="DD14" s="627">
        <v>7271</v>
      </c>
      <c r="DE14" s="622"/>
      <c r="DF14" s="622"/>
      <c r="DG14" s="622"/>
      <c r="DH14" s="622"/>
      <c r="DI14" s="622"/>
      <c r="DJ14" s="622"/>
      <c r="DK14" s="622"/>
      <c r="DL14" s="622"/>
      <c r="DM14" s="622"/>
      <c r="DN14" s="622"/>
      <c r="DO14" s="622"/>
      <c r="DP14" s="623"/>
      <c r="DQ14" s="627">
        <v>897900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32423</v>
      </c>
      <c r="S15" s="622"/>
      <c r="T15" s="622"/>
      <c r="U15" s="622"/>
      <c r="V15" s="622"/>
      <c r="W15" s="622"/>
      <c r="X15" s="622"/>
      <c r="Y15" s="623"/>
      <c r="Z15" s="659">
        <v>0.2</v>
      </c>
      <c r="AA15" s="659"/>
      <c r="AB15" s="659"/>
      <c r="AC15" s="659"/>
      <c r="AD15" s="660">
        <v>32423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526611</v>
      </c>
      <c r="BH15" s="622"/>
      <c r="BI15" s="622"/>
      <c r="BJ15" s="622"/>
      <c r="BK15" s="622"/>
      <c r="BL15" s="622"/>
      <c r="BM15" s="622"/>
      <c r="BN15" s="623"/>
      <c r="BO15" s="659">
        <v>12.5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1740940</v>
      </c>
      <c r="CS15" s="622"/>
      <c r="CT15" s="622"/>
      <c r="CU15" s="622"/>
      <c r="CV15" s="622"/>
      <c r="CW15" s="622"/>
      <c r="CX15" s="622"/>
      <c r="CY15" s="623"/>
      <c r="CZ15" s="659">
        <v>8.6999999999999993</v>
      </c>
      <c r="DA15" s="659"/>
      <c r="DB15" s="659"/>
      <c r="DC15" s="659"/>
      <c r="DD15" s="627">
        <v>70646</v>
      </c>
      <c r="DE15" s="622"/>
      <c r="DF15" s="622"/>
      <c r="DG15" s="622"/>
      <c r="DH15" s="622"/>
      <c r="DI15" s="622"/>
      <c r="DJ15" s="622"/>
      <c r="DK15" s="622"/>
      <c r="DL15" s="622"/>
      <c r="DM15" s="622"/>
      <c r="DN15" s="622"/>
      <c r="DO15" s="622"/>
      <c r="DP15" s="623"/>
      <c r="DQ15" s="627">
        <v>1464810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75509</v>
      </c>
      <c r="S16" s="622"/>
      <c r="T16" s="622"/>
      <c r="U16" s="622"/>
      <c r="V16" s="622"/>
      <c r="W16" s="622"/>
      <c r="X16" s="622"/>
      <c r="Y16" s="623"/>
      <c r="Z16" s="659">
        <v>0.4</v>
      </c>
      <c r="AA16" s="659"/>
      <c r="AB16" s="659"/>
      <c r="AC16" s="659"/>
      <c r="AD16" s="660">
        <v>75509</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23826</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157299</v>
      </c>
      <c r="S17" s="622"/>
      <c r="T17" s="622"/>
      <c r="U17" s="622"/>
      <c r="V17" s="622"/>
      <c r="W17" s="622"/>
      <c r="X17" s="622"/>
      <c r="Y17" s="623"/>
      <c r="Z17" s="659">
        <v>0.7</v>
      </c>
      <c r="AA17" s="659"/>
      <c r="AB17" s="659"/>
      <c r="AC17" s="659"/>
      <c r="AD17" s="660">
        <v>157299</v>
      </c>
      <c r="AE17" s="660"/>
      <c r="AF17" s="660"/>
      <c r="AG17" s="660"/>
      <c r="AH17" s="660"/>
      <c r="AI17" s="660"/>
      <c r="AJ17" s="660"/>
      <c r="AK17" s="660"/>
      <c r="AL17" s="624">
        <v>1.4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1791136</v>
      </c>
      <c r="CS17" s="622"/>
      <c r="CT17" s="622"/>
      <c r="CU17" s="622"/>
      <c r="CV17" s="622"/>
      <c r="CW17" s="622"/>
      <c r="CX17" s="622"/>
      <c r="CY17" s="623"/>
      <c r="CZ17" s="659">
        <v>8.9</v>
      </c>
      <c r="DA17" s="659"/>
      <c r="DB17" s="659"/>
      <c r="DC17" s="659"/>
      <c r="DD17" s="627" t="s">
        <v>122</v>
      </c>
      <c r="DE17" s="622"/>
      <c r="DF17" s="622"/>
      <c r="DG17" s="622"/>
      <c r="DH17" s="622"/>
      <c r="DI17" s="622"/>
      <c r="DJ17" s="622"/>
      <c r="DK17" s="622"/>
      <c r="DL17" s="622"/>
      <c r="DM17" s="622"/>
      <c r="DN17" s="622"/>
      <c r="DO17" s="622"/>
      <c r="DP17" s="623"/>
      <c r="DQ17" s="627">
        <v>1749196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20633</v>
      </c>
      <c r="S18" s="622"/>
      <c r="T18" s="622"/>
      <c r="U18" s="622"/>
      <c r="V18" s="622"/>
      <c r="W18" s="622"/>
      <c r="X18" s="622"/>
      <c r="Y18" s="623"/>
      <c r="Z18" s="659">
        <v>0.1</v>
      </c>
      <c r="AA18" s="659"/>
      <c r="AB18" s="659"/>
      <c r="AC18" s="659"/>
      <c r="AD18" s="660">
        <v>20633</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53839</v>
      </c>
      <c r="CS18" s="622"/>
      <c r="CT18" s="622"/>
      <c r="CU18" s="622"/>
      <c r="CV18" s="622"/>
      <c r="CW18" s="622"/>
      <c r="CX18" s="622"/>
      <c r="CY18" s="623"/>
      <c r="CZ18" s="659">
        <v>0.3</v>
      </c>
      <c r="DA18" s="659"/>
      <c r="DB18" s="659"/>
      <c r="DC18" s="659"/>
      <c r="DD18" s="627" t="s">
        <v>122</v>
      </c>
      <c r="DE18" s="622"/>
      <c r="DF18" s="622"/>
      <c r="DG18" s="622"/>
      <c r="DH18" s="622"/>
      <c r="DI18" s="622"/>
      <c r="DJ18" s="622"/>
      <c r="DK18" s="622"/>
      <c r="DL18" s="622"/>
      <c r="DM18" s="622"/>
      <c r="DN18" s="622"/>
      <c r="DO18" s="622"/>
      <c r="DP18" s="623"/>
      <c r="DQ18" s="627">
        <v>53839</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129847</v>
      </c>
      <c r="S19" s="622"/>
      <c r="T19" s="622"/>
      <c r="U19" s="622"/>
      <c r="V19" s="622"/>
      <c r="W19" s="622"/>
      <c r="X19" s="622"/>
      <c r="Y19" s="623"/>
      <c r="Z19" s="659">
        <v>0.6</v>
      </c>
      <c r="AA19" s="659"/>
      <c r="AB19" s="659"/>
      <c r="AC19" s="659"/>
      <c r="AD19" s="660">
        <v>129847</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19559</v>
      </c>
      <c r="BH19" s="622"/>
      <c r="BI19" s="622"/>
      <c r="BJ19" s="622"/>
      <c r="BK19" s="622"/>
      <c r="BL19" s="622"/>
      <c r="BM19" s="622"/>
      <c r="BN19" s="623"/>
      <c r="BO19" s="659">
        <v>0.5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6819</v>
      </c>
      <c r="S20" s="622"/>
      <c r="T20" s="622"/>
      <c r="U20" s="622"/>
      <c r="V20" s="622"/>
      <c r="W20" s="622"/>
      <c r="X20" s="622"/>
      <c r="Y20" s="623"/>
      <c r="Z20" s="659">
        <v>0</v>
      </c>
      <c r="AA20" s="659"/>
      <c r="AB20" s="659"/>
      <c r="AC20" s="659"/>
      <c r="AD20" s="660">
        <v>6819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19559</v>
      </c>
      <c r="BH20" s="622"/>
      <c r="BI20" s="622"/>
      <c r="BJ20" s="622"/>
      <c r="BK20" s="622"/>
      <c r="BL20" s="622"/>
      <c r="BM20" s="622"/>
      <c r="BN20" s="623"/>
      <c r="BO20" s="659">
        <v>0.5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20119702</v>
      </c>
      <c r="CS20" s="622"/>
      <c r="CT20" s="622"/>
      <c r="CU20" s="622"/>
      <c r="CV20" s="622"/>
      <c r="CW20" s="622"/>
      <c r="CX20" s="622"/>
      <c r="CY20" s="623"/>
      <c r="CZ20" s="659">
        <v>100</v>
      </c>
      <c r="DA20" s="659"/>
      <c r="DB20" s="659"/>
      <c r="DC20" s="659"/>
      <c r="DD20" s="627">
        <v>2159304</v>
      </c>
      <c r="DE20" s="622"/>
      <c r="DF20" s="622"/>
      <c r="DG20" s="622"/>
      <c r="DH20" s="622"/>
      <c r="DI20" s="622"/>
      <c r="DJ20" s="622"/>
      <c r="DK20" s="622"/>
      <c r="DL20" s="622"/>
      <c r="DM20" s="622"/>
      <c r="DN20" s="622"/>
      <c r="DO20" s="622"/>
      <c r="DP20" s="623"/>
      <c r="DQ20" s="627">
        <v>12892314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5877327</v>
      </c>
      <c r="S21" s="622"/>
      <c r="T21" s="622"/>
      <c r="U21" s="622"/>
      <c r="V21" s="622"/>
      <c r="W21" s="622"/>
      <c r="X21" s="622"/>
      <c r="Y21" s="623"/>
      <c r="Z21" s="659">
        <v>27.8</v>
      </c>
      <c r="AA21" s="659"/>
      <c r="AB21" s="659"/>
      <c r="AC21" s="659"/>
      <c r="AD21" s="660">
        <v>5502140</v>
      </c>
      <c r="AE21" s="660"/>
      <c r="AF21" s="660"/>
      <c r="AG21" s="660"/>
      <c r="AH21" s="660"/>
      <c r="AI21" s="660"/>
      <c r="AJ21" s="660"/>
      <c r="AK21" s="660"/>
      <c r="AL21" s="624">
        <v>48.6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19559</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5502140</v>
      </c>
      <c r="S22" s="622"/>
      <c r="T22" s="622"/>
      <c r="U22" s="622"/>
      <c r="V22" s="622"/>
      <c r="W22" s="622"/>
      <c r="X22" s="622"/>
      <c r="Y22" s="623"/>
      <c r="Z22" s="659">
        <v>26.1</v>
      </c>
      <c r="AA22" s="659"/>
      <c r="AB22" s="659"/>
      <c r="AC22" s="659"/>
      <c r="AD22" s="660">
        <v>5502140</v>
      </c>
      <c r="AE22" s="660"/>
      <c r="AF22" s="660"/>
      <c r="AG22" s="660"/>
      <c r="AH22" s="660"/>
      <c r="AI22" s="660"/>
      <c r="AJ22" s="660"/>
      <c r="AK22" s="660"/>
      <c r="AL22" s="624">
        <v>48.6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374612</v>
      </c>
      <c r="S23" s="622"/>
      <c r="T23" s="622"/>
      <c r="U23" s="622"/>
      <c r="V23" s="622"/>
      <c r="W23" s="622"/>
      <c r="X23" s="622"/>
      <c r="Y23" s="623"/>
      <c r="Z23" s="659">
        <v>1.8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v>575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8060678</v>
      </c>
      <c r="CS24" s="674"/>
      <c r="CT24" s="674"/>
      <c r="CU24" s="674"/>
      <c r="CV24" s="674"/>
      <c r="CW24" s="674"/>
      <c r="CX24" s="674"/>
      <c r="CY24" s="702"/>
      <c r="CZ24" s="703">
        <v>40.1</v>
      </c>
      <c r="DA24" s="685"/>
      <c r="DB24" s="685"/>
      <c r="DC24" s="705"/>
      <c r="DD24" s="701">
        <v>5633268</v>
      </c>
      <c r="DE24" s="674"/>
      <c r="DF24" s="674"/>
      <c r="DG24" s="674"/>
      <c r="DH24" s="674"/>
      <c r="DI24" s="674"/>
      <c r="DJ24" s="674"/>
      <c r="DK24" s="702"/>
      <c r="DL24" s="701">
        <v>5201747</v>
      </c>
      <c r="DM24" s="674"/>
      <c r="DN24" s="674"/>
      <c r="DO24" s="674"/>
      <c r="DP24" s="674"/>
      <c r="DQ24" s="674"/>
      <c r="DR24" s="674"/>
      <c r="DS24" s="674"/>
      <c r="DT24" s="674"/>
      <c r="DU24" s="674"/>
      <c r="DV24" s="702"/>
      <c r="DW24" s="703">
        <v>45.8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11638813</v>
      </c>
      <c r="S25" s="622"/>
      <c r="T25" s="622"/>
      <c r="U25" s="622"/>
      <c r="V25" s="622"/>
      <c r="W25" s="622"/>
      <c r="X25" s="622"/>
      <c r="Y25" s="623"/>
      <c r="Z25" s="659">
        <v>55.1</v>
      </c>
      <c r="AA25" s="659"/>
      <c r="AB25" s="659"/>
      <c r="AC25" s="659"/>
      <c r="AD25" s="660">
        <v>11263626</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2757825</v>
      </c>
      <c r="CS25" s="634"/>
      <c r="CT25" s="634"/>
      <c r="CU25" s="634"/>
      <c r="CV25" s="634"/>
      <c r="CW25" s="634"/>
      <c r="CX25" s="634"/>
      <c r="CY25" s="635"/>
      <c r="CZ25" s="624">
        <v>13.7</v>
      </c>
      <c r="DA25" s="636"/>
      <c r="DB25" s="636"/>
      <c r="DC25" s="637"/>
      <c r="DD25" s="627">
        <v>2645544</v>
      </c>
      <c r="DE25" s="634"/>
      <c r="DF25" s="634"/>
      <c r="DG25" s="634"/>
      <c r="DH25" s="634"/>
      <c r="DI25" s="634"/>
      <c r="DJ25" s="634"/>
      <c r="DK25" s="635"/>
      <c r="DL25" s="627">
        <v>2608743</v>
      </c>
      <c r="DM25" s="634"/>
      <c r="DN25" s="634"/>
      <c r="DO25" s="634"/>
      <c r="DP25" s="634"/>
      <c r="DQ25" s="634"/>
      <c r="DR25" s="634"/>
      <c r="DS25" s="634"/>
      <c r="DT25" s="634"/>
      <c r="DU25" s="634"/>
      <c r="DV25" s="635"/>
      <c r="DW25" s="624">
        <v>23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2045</v>
      </c>
      <c r="S26" s="622"/>
      <c r="T26" s="622"/>
      <c r="U26" s="622"/>
      <c r="V26" s="622"/>
      <c r="W26" s="622"/>
      <c r="X26" s="622"/>
      <c r="Y26" s="623"/>
      <c r="Z26" s="659">
        <v>0</v>
      </c>
      <c r="AA26" s="659"/>
      <c r="AB26" s="659"/>
      <c r="AC26" s="659"/>
      <c r="AD26" s="660">
        <v>2045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1560504</v>
      </c>
      <c r="CS26" s="622"/>
      <c r="CT26" s="622"/>
      <c r="CU26" s="622"/>
      <c r="CV26" s="622"/>
      <c r="CW26" s="622"/>
      <c r="CX26" s="622"/>
      <c r="CY26" s="623"/>
      <c r="CZ26" s="624">
        <v>7.8</v>
      </c>
      <c r="DA26" s="636"/>
      <c r="DB26" s="636"/>
      <c r="DC26" s="637"/>
      <c r="DD26" s="627">
        <v>1487854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44798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4214225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3511717</v>
      </c>
      <c r="CS27" s="634"/>
      <c r="CT27" s="634"/>
      <c r="CU27" s="634"/>
      <c r="CV27" s="634"/>
      <c r="CW27" s="634"/>
      <c r="CX27" s="634"/>
      <c r="CY27" s="635"/>
      <c r="CZ27" s="624">
        <v>17.5</v>
      </c>
      <c r="DA27" s="636"/>
      <c r="DB27" s="636"/>
      <c r="DC27" s="637"/>
      <c r="DD27" s="627">
        <v>1238528</v>
      </c>
      <c r="DE27" s="634"/>
      <c r="DF27" s="634"/>
      <c r="DG27" s="634"/>
      <c r="DH27" s="634"/>
      <c r="DI27" s="634"/>
      <c r="DJ27" s="634"/>
      <c r="DK27" s="635"/>
      <c r="DL27" s="627">
        <v>843808</v>
      </c>
      <c r="DM27" s="634"/>
      <c r="DN27" s="634"/>
      <c r="DO27" s="634"/>
      <c r="DP27" s="634"/>
      <c r="DQ27" s="634"/>
      <c r="DR27" s="634"/>
      <c r="DS27" s="634"/>
      <c r="DT27" s="634"/>
      <c r="DU27" s="634"/>
      <c r="DV27" s="635"/>
      <c r="DW27" s="624">
        <v>7.4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63641</v>
      </c>
      <c r="S28" s="622"/>
      <c r="T28" s="622"/>
      <c r="U28" s="622"/>
      <c r="V28" s="622"/>
      <c r="W28" s="622"/>
      <c r="X28" s="622"/>
      <c r="Y28" s="623"/>
      <c r="Z28" s="659">
        <v>0.3</v>
      </c>
      <c r="AA28" s="659"/>
      <c r="AB28" s="659"/>
      <c r="AC28" s="659"/>
      <c r="AD28" s="660">
        <v>13747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1791136</v>
      </c>
      <c r="CS28" s="622"/>
      <c r="CT28" s="622"/>
      <c r="CU28" s="622"/>
      <c r="CV28" s="622"/>
      <c r="CW28" s="622"/>
      <c r="CX28" s="622"/>
      <c r="CY28" s="623"/>
      <c r="CZ28" s="624">
        <v>8.9</v>
      </c>
      <c r="DA28" s="636"/>
      <c r="DB28" s="636"/>
      <c r="DC28" s="637"/>
      <c r="DD28" s="627">
        <v>1749196</v>
      </c>
      <c r="DE28" s="622"/>
      <c r="DF28" s="622"/>
      <c r="DG28" s="622"/>
      <c r="DH28" s="622"/>
      <c r="DI28" s="622"/>
      <c r="DJ28" s="622"/>
      <c r="DK28" s="623"/>
      <c r="DL28" s="627">
        <v>1749196</v>
      </c>
      <c r="DM28" s="622"/>
      <c r="DN28" s="622"/>
      <c r="DO28" s="622"/>
      <c r="DP28" s="622"/>
      <c r="DQ28" s="622"/>
      <c r="DR28" s="622"/>
      <c r="DS28" s="622"/>
      <c r="DT28" s="622"/>
      <c r="DU28" s="622"/>
      <c r="DV28" s="623"/>
      <c r="DW28" s="624">
        <v>15.4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67649</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1791136</v>
      </c>
      <c r="CS29" s="634"/>
      <c r="CT29" s="634"/>
      <c r="CU29" s="634"/>
      <c r="CV29" s="634"/>
      <c r="CW29" s="634"/>
      <c r="CX29" s="634"/>
      <c r="CY29" s="635"/>
      <c r="CZ29" s="624">
        <v>8.9</v>
      </c>
      <c r="DA29" s="636"/>
      <c r="DB29" s="636"/>
      <c r="DC29" s="637"/>
      <c r="DD29" s="627">
        <v>1749196</v>
      </c>
      <c r="DE29" s="634"/>
      <c r="DF29" s="634"/>
      <c r="DG29" s="634"/>
      <c r="DH29" s="634"/>
      <c r="DI29" s="634"/>
      <c r="DJ29" s="634"/>
      <c r="DK29" s="635"/>
      <c r="DL29" s="627">
        <v>1749196</v>
      </c>
      <c r="DM29" s="634"/>
      <c r="DN29" s="634"/>
      <c r="DO29" s="634"/>
      <c r="DP29" s="634"/>
      <c r="DQ29" s="634"/>
      <c r="DR29" s="634"/>
      <c r="DS29" s="634"/>
      <c r="DT29" s="634"/>
      <c r="DU29" s="634"/>
      <c r="DV29" s="635"/>
      <c r="DW29" s="624">
        <v>15.4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2695076</v>
      </c>
      <c r="S30" s="622"/>
      <c r="T30" s="622"/>
      <c r="U30" s="622"/>
      <c r="V30" s="622"/>
      <c r="W30" s="622"/>
      <c r="X30" s="622"/>
      <c r="Y30" s="623"/>
      <c r="Z30" s="659">
        <v>12.8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1711375</v>
      </c>
      <c r="CS30" s="622"/>
      <c r="CT30" s="622"/>
      <c r="CU30" s="622"/>
      <c r="CV30" s="622"/>
      <c r="CW30" s="622"/>
      <c r="CX30" s="622"/>
      <c r="CY30" s="623"/>
      <c r="CZ30" s="624">
        <v>8.5</v>
      </c>
      <c r="DA30" s="636"/>
      <c r="DB30" s="636"/>
      <c r="DC30" s="637"/>
      <c r="DD30" s="627">
        <v>1672556</v>
      </c>
      <c r="DE30" s="622"/>
      <c r="DF30" s="622"/>
      <c r="DG30" s="622"/>
      <c r="DH30" s="622"/>
      <c r="DI30" s="622"/>
      <c r="DJ30" s="622"/>
      <c r="DK30" s="623"/>
      <c r="DL30" s="627">
        <v>1672556</v>
      </c>
      <c r="DM30" s="622"/>
      <c r="DN30" s="622"/>
      <c r="DO30" s="622"/>
      <c r="DP30" s="622"/>
      <c r="DQ30" s="622"/>
      <c r="DR30" s="622"/>
      <c r="DS30" s="622"/>
      <c r="DT30" s="622"/>
      <c r="DU30" s="622"/>
      <c r="DV30" s="623"/>
      <c r="DW30" s="624">
        <v>14.7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99.6</v>
      </c>
      <c r="BH31" s="684"/>
      <c r="BI31" s="684"/>
      <c r="BJ31" s="684"/>
      <c r="BK31" s="684"/>
      <c r="BL31" s="684"/>
      <c r="BM31" s="685">
        <v>99.1</v>
      </c>
      <c r="BN31" s="684"/>
      <c r="BO31" s="684"/>
      <c r="BP31" s="684"/>
      <c r="BQ31" s="686"/>
      <c r="BR31" s="683">
        <v>99.5</v>
      </c>
      <c r="BS31" s="684"/>
      <c r="BT31" s="684"/>
      <c r="BU31" s="684"/>
      <c r="BV31" s="684"/>
      <c r="BW31" s="684"/>
      <c r="BX31" s="685">
        <v>99.1</v>
      </c>
      <c r="BY31" s="684"/>
      <c r="BZ31" s="684"/>
      <c r="CA31" s="684"/>
      <c r="CB31" s="686"/>
      <c r="CD31" s="642"/>
      <c r="CE31" s="643"/>
      <c r="CF31" s="618" t="s">
        <v>300</v>
      </c>
      <c r="CG31" s="619"/>
      <c r="CH31" s="619"/>
      <c r="CI31" s="619"/>
      <c r="CJ31" s="619"/>
      <c r="CK31" s="619"/>
      <c r="CL31" s="619"/>
      <c r="CM31" s="619"/>
      <c r="CN31" s="619"/>
      <c r="CO31" s="619"/>
      <c r="CP31" s="619"/>
      <c r="CQ31" s="620"/>
      <c r="CR31" s="621">
        <v>79761</v>
      </c>
      <c r="CS31" s="634"/>
      <c r="CT31" s="634"/>
      <c r="CU31" s="634"/>
      <c r="CV31" s="634"/>
      <c r="CW31" s="634"/>
      <c r="CX31" s="634"/>
      <c r="CY31" s="635"/>
      <c r="CZ31" s="624">
        <v>0.4</v>
      </c>
      <c r="DA31" s="636"/>
      <c r="DB31" s="636"/>
      <c r="DC31" s="637"/>
      <c r="DD31" s="627">
        <v>76640</v>
      </c>
      <c r="DE31" s="634"/>
      <c r="DF31" s="634"/>
      <c r="DG31" s="634"/>
      <c r="DH31" s="634"/>
      <c r="DI31" s="634"/>
      <c r="DJ31" s="634"/>
      <c r="DK31" s="635"/>
      <c r="DL31" s="627">
        <v>76640</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1230415</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99.2</v>
      </c>
      <c r="BN32" s="634"/>
      <c r="BO32" s="634"/>
      <c r="BP32" s="634"/>
      <c r="BQ32" s="657"/>
      <c r="BR32" s="692">
        <v>99.4</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81317</v>
      </c>
      <c r="S33" s="622"/>
      <c r="T33" s="622"/>
      <c r="U33" s="622"/>
      <c r="V33" s="622"/>
      <c r="W33" s="622"/>
      <c r="X33" s="622"/>
      <c r="Y33" s="623"/>
      <c r="Z33" s="659">
        <v>0.4</v>
      </c>
      <c r="AA33" s="659"/>
      <c r="AB33" s="659"/>
      <c r="AC33" s="659"/>
      <c r="AD33" s="660">
        <v>36397</v>
      </c>
      <c r="AE33" s="660"/>
      <c r="AF33" s="660"/>
      <c r="AG33" s="660"/>
      <c r="AH33" s="660"/>
      <c r="AI33" s="660"/>
      <c r="AJ33" s="660"/>
      <c r="AK33" s="660"/>
      <c r="AL33" s="624">
        <v>0.3</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99</v>
      </c>
      <c r="BN33" s="606"/>
      <c r="BO33" s="606"/>
      <c r="BP33" s="606"/>
      <c r="BQ33" s="669"/>
      <c r="BR33" s="682">
        <v>99.6</v>
      </c>
      <c r="BS33" s="606"/>
      <c r="BT33" s="606"/>
      <c r="BU33" s="606"/>
      <c r="BV33" s="606"/>
      <c r="BW33" s="606"/>
      <c r="BX33" s="652">
        <v>99.1</v>
      </c>
      <c r="BY33" s="606"/>
      <c r="BZ33" s="606"/>
      <c r="CA33" s="606"/>
      <c r="CB33" s="669"/>
      <c r="CD33" s="618" t="s">
        <v>307</v>
      </c>
      <c r="CE33" s="619"/>
      <c r="CF33" s="619"/>
      <c r="CG33" s="619"/>
      <c r="CH33" s="619"/>
      <c r="CI33" s="619"/>
      <c r="CJ33" s="619"/>
      <c r="CK33" s="619"/>
      <c r="CL33" s="619"/>
      <c r="CM33" s="619"/>
      <c r="CN33" s="619"/>
      <c r="CO33" s="619"/>
      <c r="CP33" s="619"/>
      <c r="CQ33" s="620"/>
      <c r="CR33" s="621">
        <v>9875894</v>
      </c>
      <c r="CS33" s="634"/>
      <c r="CT33" s="634"/>
      <c r="CU33" s="634"/>
      <c r="CV33" s="634"/>
      <c r="CW33" s="634"/>
      <c r="CX33" s="634"/>
      <c r="CY33" s="635"/>
      <c r="CZ33" s="624">
        <v>49.1</v>
      </c>
      <c r="DA33" s="636"/>
      <c r="DB33" s="636"/>
      <c r="DC33" s="637"/>
      <c r="DD33" s="627">
        <v>6666298</v>
      </c>
      <c r="DE33" s="634"/>
      <c r="DF33" s="634"/>
      <c r="DG33" s="634"/>
      <c r="DH33" s="634"/>
      <c r="DI33" s="634"/>
      <c r="DJ33" s="634"/>
      <c r="DK33" s="635"/>
      <c r="DL33" s="627">
        <v>4847711</v>
      </c>
      <c r="DM33" s="634"/>
      <c r="DN33" s="634"/>
      <c r="DO33" s="634"/>
      <c r="DP33" s="634"/>
      <c r="DQ33" s="634"/>
      <c r="DR33" s="634"/>
      <c r="DS33" s="634"/>
      <c r="DT33" s="634"/>
      <c r="DU33" s="634"/>
      <c r="DV33" s="635"/>
      <c r="DW33" s="624">
        <v>42.7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972549</v>
      </c>
      <c r="S34" s="622"/>
      <c r="T34" s="622"/>
      <c r="U34" s="622"/>
      <c r="V34" s="622"/>
      <c r="W34" s="622"/>
      <c r="X34" s="622"/>
      <c r="Y34" s="623"/>
      <c r="Z34" s="659">
        <v>4.5999999999999996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3746126</v>
      </c>
      <c r="CS34" s="622"/>
      <c r="CT34" s="622"/>
      <c r="CU34" s="622"/>
      <c r="CV34" s="622"/>
      <c r="CW34" s="622"/>
      <c r="CX34" s="622"/>
      <c r="CY34" s="623"/>
      <c r="CZ34" s="624">
        <v>18.600000000000001</v>
      </c>
      <c r="DA34" s="636"/>
      <c r="DB34" s="636"/>
      <c r="DC34" s="637"/>
      <c r="DD34" s="627">
        <v>2177062</v>
      </c>
      <c r="DE34" s="622"/>
      <c r="DF34" s="622"/>
      <c r="DG34" s="622"/>
      <c r="DH34" s="622"/>
      <c r="DI34" s="622"/>
      <c r="DJ34" s="622"/>
      <c r="DK34" s="623"/>
      <c r="DL34" s="627">
        <v>2024979</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1677709</v>
      </c>
      <c r="S35" s="622"/>
      <c r="T35" s="622"/>
      <c r="U35" s="622"/>
      <c r="V35" s="622"/>
      <c r="W35" s="622"/>
      <c r="X35" s="622"/>
      <c r="Y35" s="623"/>
      <c r="Z35" s="659">
        <v>7.9</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186162</v>
      </c>
      <c r="CS35" s="634"/>
      <c r="CT35" s="634"/>
      <c r="CU35" s="634"/>
      <c r="CV35" s="634"/>
      <c r="CW35" s="634"/>
      <c r="CX35" s="634"/>
      <c r="CY35" s="635"/>
      <c r="CZ35" s="624">
        <v>0.9</v>
      </c>
      <c r="DA35" s="636"/>
      <c r="DB35" s="636"/>
      <c r="DC35" s="637"/>
      <c r="DD35" s="627">
        <v>175737</v>
      </c>
      <c r="DE35" s="634"/>
      <c r="DF35" s="634"/>
      <c r="DG35" s="634"/>
      <c r="DH35" s="634"/>
      <c r="DI35" s="634"/>
      <c r="DJ35" s="634"/>
      <c r="DK35" s="635"/>
      <c r="DL35" s="627">
        <v>175737</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830958</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2067466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15649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2491762</v>
      </c>
      <c r="CS36" s="622"/>
      <c r="CT36" s="622"/>
      <c r="CU36" s="622"/>
      <c r="CV36" s="622"/>
      <c r="CW36" s="622"/>
      <c r="CX36" s="622"/>
      <c r="CY36" s="623"/>
      <c r="CZ36" s="624">
        <v>12.4</v>
      </c>
      <c r="DA36" s="636"/>
      <c r="DB36" s="636"/>
      <c r="DC36" s="637"/>
      <c r="DD36" s="627">
        <v>2120930</v>
      </c>
      <c r="DE36" s="622"/>
      <c r="DF36" s="622"/>
      <c r="DG36" s="622"/>
      <c r="DH36" s="622"/>
      <c r="DI36" s="622"/>
      <c r="DJ36" s="622"/>
      <c r="DK36" s="623"/>
      <c r="DL36" s="627">
        <v>1532986</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420690</v>
      </c>
      <c r="S37" s="622"/>
      <c r="T37" s="622"/>
      <c r="U37" s="622"/>
      <c r="V37" s="622"/>
      <c r="W37" s="622"/>
      <c r="X37" s="622"/>
      <c r="Y37" s="623"/>
      <c r="Z37" s="659">
        <v>2</v>
      </c>
      <c r="AA37" s="659"/>
      <c r="AB37" s="659"/>
      <c r="AC37" s="659"/>
      <c r="AD37" s="660">
        <v>1791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563021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692117</v>
      </c>
      <c r="CS37" s="634"/>
      <c r="CT37" s="634"/>
      <c r="CU37" s="634"/>
      <c r="CV37" s="634"/>
      <c r="CW37" s="634"/>
      <c r="CX37" s="634"/>
      <c r="CY37" s="635"/>
      <c r="CZ37" s="624">
        <v>3.4</v>
      </c>
      <c r="DA37" s="636"/>
      <c r="DB37" s="636"/>
      <c r="DC37" s="637"/>
      <c r="DD37" s="627">
        <v>692117</v>
      </c>
      <c r="DE37" s="634"/>
      <c r="DF37" s="634"/>
      <c r="DG37" s="634"/>
      <c r="DH37" s="634"/>
      <c r="DI37" s="634"/>
      <c r="DJ37" s="634"/>
      <c r="DK37" s="635"/>
      <c r="DL37" s="627">
        <v>646266</v>
      </c>
      <c r="DM37" s="634"/>
      <c r="DN37" s="634"/>
      <c r="DO37" s="634"/>
      <c r="DP37" s="634"/>
      <c r="DQ37" s="634"/>
      <c r="DR37" s="634"/>
      <c r="DS37" s="634"/>
      <c r="DT37" s="634"/>
      <c r="DU37" s="634"/>
      <c r="DV37" s="635"/>
      <c r="DW37" s="624">
        <v>5.7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1380100</v>
      </c>
      <c r="S38" s="622"/>
      <c r="T38" s="622"/>
      <c r="U38" s="622"/>
      <c r="V38" s="622"/>
      <c r="W38" s="622"/>
      <c r="X38" s="622"/>
      <c r="Y38" s="623"/>
      <c r="Z38" s="659">
        <v>6.5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90223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5439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1414222</v>
      </c>
      <c r="CS38" s="622"/>
      <c r="CT38" s="622"/>
      <c r="CU38" s="622"/>
      <c r="CV38" s="622"/>
      <c r="CW38" s="622"/>
      <c r="CX38" s="622"/>
      <c r="CY38" s="623"/>
      <c r="CZ38" s="624">
        <v>7</v>
      </c>
      <c r="DA38" s="636"/>
      <c r="DB38" s="636"/>
      <c r="DC38" s="637"/>
      <c r="DD38" s="627">
        <v>1132638</v>
      </c>
      <c r="DE38" s="622"/>
      <c r="DF38" s="622"/>
      <c r="DG38" s="622"/>
      <c r="DH38" s="622"/>
      <c r="DI38" s="622"/>
      <c r="DJ38" s="622"/>
      <c r="DK38" s="623"/>
      <c r="DL38" s="627">
        <v>1114009</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8766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2028622</v>
      </c>
      <c r="CS39" s="634"/>
      <c r="CT39" s="634"/>
      <c r="CU39" s="634"/>
      <c r="CV39" s="634"/>
      <c r="CW39" s="634"/>
      <c r="CX39" s="634"/>
      <c r="CY39" s="635"/>
      <c r="CZ39" s="624">
        <v>10.1</v>
      </c>
      <c r="DA39" s="636"/>
      <c r="DB39" s="636"/>
      <c r="DC39" s="637"/>
      <c r="DD39" s="627">
        <v>1059931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31500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9000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21105760</v>
      </c>
      <c r="S41" s="646"/>
      <c r="T41" s="646"/>
      <c r="U41" s="646"/>
      <c r="V41" s="646"/>
      <c r="W41" s="646"/>
      <c r="X41" s="646"/>
      <c r="Y41" s="649"/>
      <c r="Z41" s="650">
        <v>100</v>
      </c>
      <c r="AA41" s="650"/>
      <c r="AB41" s="650"/>
      <c r="AC41" s="650"/>
      <c r="AD41" s="651">
        <v>11317606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302017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1112205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2183130</v>
      </c>
      <c r="CS42" s="634"/>
      <c r="CT42" s="634"/>
      <c r="CU42" s="634"/>
      <c r="CV42" s="634"/>
      <c r="CW42" s="634"/>
      <c r="CX42" s="634"/>
      <c r="CY42" s="635"/>
      <c r="CZ42" s="624">
        <v>10.9</v>
      </c>
      <c r="DA42" s="636"/>
      <c r="DB42" s="636"/>
      <c r="DC42" s="637"/>
      <c r="DD42" s="627">
        <v>592748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100172</v>
      </c>
      <c r="CS43" s="634"/>
      <c r="CT43" s="634"/>
      <c r="CU43" s="634"/>
      <c r="CV43" s="634"/>
      <c r="CW43" s="634"/>
      <c r="CX43" s="634"/>
      <c r="CY43" s="635"/>
      <c r="CZ43" s="624">
        <v>0.5</v>
      </c>
      <c r="DA43" s="636"/>
      <c r="DB43" s="636"/>
      <c r="DC43" s="637"/>
      <c r="DD43" s="627">
        <v>100172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2159304</v>
      </c>
      <c r="CS44" s="622"/>
      <c r="CT44" s="622"/>
      <c r="CU44" s="622"/>
      <c r="CV44" s="622"/>
      <c r="CW44" s="622"/>
      <c r="CX44" s="622"/>
      <c r="CY44" s="623"/>
      <c r="CZ44" s="624">
        <v>10.7</v>
      </c>
      <c r="DA44" s="625"/>
      <c r="DB44" s="625"/>
      <c r="DC44" s="626"/>
      <c r="DD44" s="627">
        <v>592748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226304</v>
      </c>
      <c r="CS45" s="634"/>
      <c r="CT45" s="634"/>
      <c r="CU45" s="634"/>
      <c r="CV45" s="634"/>
      <c r="CW45" s="634"/>
      <c r="CX45" s="634"/>
      <c r="CY45" s="635"/>
      <c r="CZ45" s="624">
        <v>1.1000000000000001</v>
      </c>
      <c r="DA45" s="636"/>
      <c r="DB45" s="636"/>
      <c r="DC45" s="637"/>
      <c r="DD45" s="627">
        <v>47652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1903411</v>
      </c>
      <c r="CS46" s="622"/>
      <c r="CT46" s="622"/>
      <c r="CU46" s="622"/>
      <c r="CV46" s="622"/>
      <c r="CW46" s="622"/>
      <c r="CX46" s="622"/>
      <c r="CY46" s="623"/>
      <c r="CZ46" s="624">
        <v>9.5</v>
      </c>
      <c r="DA46" s="625"/>
      <c r="DB46" s="625"/>
      <c r="DC46" s="626"/>
      <c r="DD46" s="627">
        <v>515507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23826</v>
      </c>
      <c r="CS47" s="634"/>
      <c r="CT47" s="634"/>
      <c r="CU47" s="634"/>
      <c r="CV47" s="634"/>
      <c r="CW47" s="634"/>
      <c r="CX47" s="634"/>
      <c r="CY47" s="635"/>
      <c r="CZ47" s="624">
        <v>0.1</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20119702</v>
      </c>
      <c r="CS49" s="606"/>
      <c r="CT49" s="606"/>
      <c r="CU49" s="606"/>
      <c r="CV49" s="606"/>
      <c r="CW49" s="606"/>
      <c r="CX49" s="606"/>
      <c r="CY49" s="607"/>
      <c r="CZ49" s="608">
        <v>100</v>
      </c>
      <c r="DA49" s="609"/>
      <c r="DB49" s="609"/>
      <c r="DC49" s="610"/>
      <c r="DD49" s="611">
        <v>12892314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EME7BneUSe/8pk3KQgoU3JOQaDhxeUV/+L/I4m0aHBkBR3WYKtePHp06XSO9JFuRh5eoEaXo5ELDJvEcPBkQQ==" saltValue="iNIP/r+Jpxt6E2h4/kag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V13" sqref="V13:Z1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5"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5" t="s">
        <v>371</v>
      </c>
      <c r="DH5" s="1086"/>
      <c r="DI5" s="1086"/>
      <c r="DJ5" s="1086"/>
      <c r="DK5" s="1087"/>
      <c r="DL5" s="1085" t="s">
        <v>372</v>
      </c>
      <c r="DM5" s="1086"/>
      <c r="DN5" s="1086"/>
      <c r="DO5" s="1086"/>
      <c r="DP5" s="1087"/>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22"/>
    </row>
    <row r="7" spans="1:131" s="223" customFormat="1" ht="26.25" customHeight="1" thickTop="1" x14ac:dyDescent="0.2">
      <c r="A7" s="224">
        <v>1</v>
      </c>
      <c r="B7" s="1048" t="s">
        <v>374</v>
      </c>
      <c r="C7" s="1049"/>
      <c r="D7" s="1049"/>
      <c r="E7" s="1049"/>
      <c r="F7" s="1049"/>
      <c r="G7" s="1049"/>
      <c r="H7" s="1049"/>
      <c r="I7" s="1049"/>
      <c r="J7" s="1049"/>
      <c r="K7" s="1049"/>
      <c r="L7" s="1049"/>
      <c r="M7" s="1049"/>
      <c r="N7" s="1049"/>
      <c r="O7" s="1049"/>
      <c r="P7" s="1050"/>
      <c r="Q7" s="1103">
        <v>21120</v>
      </c>
      <c r="R7" s="1104"/>
      <c r="S7" s="1104"/>
      <c r="T7" s="1104"/>
      <c r="U7" s="1104"/>
      <c r="V7" s="1104">
        <v>20134</v>
      </c>
      <c r="W7" s="1104"/>
      <c r="X7" s="1104"/>
      <c r="Y7" s="1104"/>
      <c r="Z7" s="1104"/>
      <c r="AA7" s="1104">
        <v>986</v>
      </c>
      <c r="AB7" s="1104"/>
      <c r="AC7" s="1104"/>
      <c r="AD7" s="1104"/>
      <c r="AE7" s="1105"/>
      <c r="AF7" s="1106">
        <v>858</v>
      </c>
      <c r="AG7" s="1107"/>
      <c r="AH7" s="1107"/>
      <c r="AI7" s="1107"/>
      <c r="AJ7" s="1108"/>
      <c r="AK7" s="1109">
        <v>1678</v>
      </c>
      <c r="AL7" s="1110"/>
      <c r="AM7" s="1110"/>
      <c r="AN7" s="1110"/>
      <c r="AO7" s="1110"/>
      <c r="AP7" s="1110">
        <v>14699</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561</v>
      </c>
      <c r="BT7" s="1101"/>
      <c r="BU7" s="1101"/>
      <c r="BV7" s="1101"/>
      <c r="BW7" s="1101"/>
      <c r="BX7" s="1101"/>
      <c r="BY7" s="1101"/>
      <c r="BZ7" s="1101"/>
      <c r="CA7" s="1101"/>
      <c r="CB7" s="1101"/>
      <c r="CC7" s="1101"/>
      <c r="CD7" s="1101"/>
      <c r="CE7" s="1101"/>
      <c r="CF7" s="1101"/>
      <c r="CG7" s="1113"/>
      <c r="CH7" s="1097">
        <v>20</v>
      </c>
      <c r="CI7" s="1098"/>
      <c r="CJ7" s="1098"/>
      <c r="CK7" s="1098"/>
      <c r="CL7" s="1099"/>
      <c r="CM7" s="1097">
        <v>56</v>
      </c>
      <c r="CN7" s="1098"/>
      <c r="CO7" s="1098"/>
      <c r="CP7" s="1098"/>
      <c r="CQ7" s="1099"/>
      <c r="CR7" s="1097">
        <v>30</v>
      </c>
      <c r="CS7" s="1098"/>
      <c r="CT7" s="1098"/>
      <c r="CU7" s="1098"/>
      <c r="CV7" s="1099"/>
      <c r="CW7" s="1097" t="s">
        <v>550</v>
      </c>
      <c r="CX7" s="1098"/>
      <c r="CY7" s="1098"/>
      <c r="CZ7" s="1098"/>
      <c r="DA7" s="1099"/>
      <c r="DB7" s="1097" t="s">
        <v>487</v>
      </c>
      <c r="DC7" s="1098"/>
      <c r="DD7" s="1098"/>
      <c r="DE7" s="1098"/>
      <c r="DF7" s="1099"/>
      <c r="DG7" s="1097" t="s">
        <v>487</v>
      </c>
      <c r="DH7" s="1098"/>
      <c r="DI7" s="1098"/>
      <c r="DJ7" s="1098"/>
      <c r="DK7" s="1099"/>
      <c r="DL7" s="1097" t="s">
        <v>487</v>
      </c>
      <c r="DM7" s="1098"/>
      <c r="DN7" s="1098"/>
      <c r="DO7" s="1098"/>
      <c r="DP7" s="1099"/>
      <c r="DQ7" s="1097" t="s">
        <v>487</v>
      </c>
      <c r="DR7" s="1098"/>
      <c r="DS7" s="1098"/>
      <c r="DT7" s="1098"/>
      <c r="DU7" s="1099"/>
      <c r="DV7" s="1100"/>
      <c r="DW7" s="1101"/>
      <c r="DX7" s="1101"/>
      <c r="DY7" s="1101"/>
      <c r="DZ7" s="1102"/>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1"/>
      <c r="AL8" s="1082"/>
      <c r="AM8" s="1082"/>
      <c r="AN8" s="1082"/>
      <c r="AO8" s="1082"/>
      <c r="AP8" s="1082"/>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4"/>
      <c r="R22" s="1075"/>
      <c r="S22" s="1075"/>
      <c r="T22" s="1075"/>
      <c r="U22" s="1075"/>
      <c r="V22" s="1075"/>
      <c r="W22" s="1075"/>
      <c r="X22" s="1075"/>
      <c r="Y22" s="1075"/>
      <c r="Z22" s="1075"/>
      <c r="AA22" s="1075"/>
      <c r="AB22" s="1075"/>
      <c r="AC22" s="1075"/>
      <c r="AD22" s="1075"/>
      <c r="AE22" s="1076"/>
      <c r="AF22" s="1035"/>
      <c r="AG22" s="1036"/>
      <c r="AH22" s="1036"/>
      <c r="AI22" s="1036"/>
      <c r="AJ22" s="1037"/>
      <c r="AK22" s="1077"/>
      <c r="AL22" s="1078"/>
      <c r="AM22" s="1078"/>
      <c r="AN22" s="1078"/>
      <c r="AO22" s="1078"/>
      <c r="AP22" s="1078"/>
      <c r="AQ22" s="1078"/>
      <c r="AR22" s="1078"/>
      <c r="AS22" s="1078"/>
      <c r="AT22" s="1078"/>
      <c r="AU22" s="1079"/>
      <c r="AV22" s="1079"/>
      <c r="AW22" s="1079"/>
      <c r="AX22" s="1079"/>
      <c r="AY22" s="1080"/>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8">
        <v>21106</v>
      </c>
      <c r="R23" s="1062"/>
      <c r="S23" s="1062"/>
      <c r="T23" s="1062"/>
      <c r="U23" s="1062"/>
      <c r="V23" s="1062">
        <v>20120</v>
      </c>
      <c r="W23" s="1062"/>
      <c r="X23" s="1062"/>
      <c r="Y23" s="1062"/>
      <c r="Z23" s="1062"/>
      <c r="AA23" s="1062">
        <v>986</v>
      </c>
      <c r="AB23" s="1062"/>
      <c r="AC23" s="1062"/>
      <c r="AD23" s="1062"/>
      <c r="AE23" s="1069"/>
      <c r="AF23" s="1070">
        <v>858</v>
      </c>
      <c r="AG23" s="1062"/>
      <c r="AH23" s="1062"/>
      <c r="AI23" s="1062"/>
      <c r="AJ23" s="1071"/>
      <c r="AK23" s="1072"/>
      <c r="AL23" s="1073"/>
      <c r="AM23" s="1073"/>
      <c r="AN23" s="1073"/>
      <c r="AO23" s="1073"/>
      <c r="AP23" s="1062">
        <v>14699</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6" t="s">
        <v>383</v>
      </c>
      <c r="AG26" s="1008"/>
      <c r="AH26" s="1008"/>
      <c r="AI26" s="1008"/>
      <c r="AJ26" s="1057"/>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8"/>
      <c r="AG27" s="1011"/>
      <c r="AH27" s="1011"/>
      <c r="AI27" s="1011"/>
      <c r="AJ27" s="1059"/>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8" t="s">
        <v>388</v>
      </c>
      <c r="C28" s="1049"/>
      <c r="D28" s="1049"/>
      <c r="E28" s="1049"/>
      <c r="F28" s="1049"/>
      <c r="G28" s="1049"/>
      <c r="H28" s="1049"/>
      <c r="I28" s="1049"/>
      <c r="J28" s="1049"/>
      <c r="K28" s="1049"/>
      <c r="L28" s="1049"/>
      <c r="M28" s="1049"/>
      <c r="N28" s="1049"/>
      <c r="O28" s="1049"/>
      <c r="P28" s="1050"/>
      <c r="Q28" s="1051">
        <v>4423</v>
      </c>
      <c r="R28" s="1052"/>
      <c r="S28" s="1052"/>
      <c r="T28" s="1052"/>
      <c r="U28" s="1052"/>
      <c r="V28" s="1052">
        <v>4408</v>
      </c>
      <c r="W28" s="1052"/>
      <c r="X28" s="1052"/>
      <c r="Y28" s="1052"/>
      <c r="Z28" s="1052"/>
      <c r="AA28" s="1052">
        <v>16</v>
      </c>
      <c r="AB28" s="1052"/>
      <c r="AC28" s="1052"/>
      <c r="AD28" s="1052"/>
      <c r="AE28" s="1053"/>
      <c r="AF28" s="1054">
        <v>16</v>
      </c>
      <c r="AG28" s="1052"/>
      <c r="AH28" s="1052"/>
      <c r="AI28" s="1052"/>
      <c r="AJ28" s="1055"/>
      <c r="AK28" s="1043">
        <v>420</v>
      </c>
      <c r="AL28" s="1044"/>
      <c r="AM28" s="1044"/>
      <c r="AN28" s="1044"/>
      <c r="AO28" s="1044"/>
      <c r="AP28" s="1044" t="s">
        <v>487</v>
      </c>
      <c r="AQ28" s="1044"/>
      <c r="AR28" s="1044"/>
      <c r="AS28" s="1044"/>
      <c r="AT28" s="1044"/>
      <c r="AU28" s="1044" t="s">
        <v>487</v>
      </c>
      <c r="AV28" s="1044"/>
      <c r="AW28" s="1044"/>
      <c r="AX28" s="1044"/>
      <c r="AY28" s="1044"/>
      <c r="AZ28" s="1045" t="s">
        <v>487</v>
      </c>
      <c r="BA28" s="1045"/>
      <c r="BB28" s="1045"/>
      <c r="BC28" s="1045"/>
      <c r="BD28" s="1045"/>
      <c r="BE28" s="1046"/>
      <c r="BF28" s="1046"/>
      <c r="BG28" s="1046"/>
      <c r="BH28" s="1046"/>
      <c r="BI28" s="1047"/>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3898</v>
      </c>
      <c r="R29" s="1039"/>
      <c r="S29" s="1039"/>
      <c r="T29" s="1039"/>
      <c r="U29" s="1039"/>
      <c r="V29" s="1039">
        <v>3688</v>
      </c>
      <c r="W29" s="1039"/>
      <c r="X29" s="1039"/>
      <c r="Y29" s="1039"/>
      <c r="Z29" s="1039"/>
      <c r="AA29" s="1039">
        <v>210</v>
      </c>
      <c r="AB29" s="1039"/>
      <c r="AC29" s="1039"/>
      <c r="AD29" s="1039"/>
      <c r="AE29" s="1040"/>
      <c r="AF29" s="1035">
        <v>210</v>
      </c>
      <c r="AG29" s="1036"/>
      <c r="AH29" s="1036"/>
      <c r="AI29" s="1036"/>
      <c r="AJ29" s="1037"/>
      <c r="AK29" s="980">
        <v>605</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523</v>
      </c>
      <c r="R30" s="1039"/>
      <c r="S30" s="1039"/>
      <c r="T30" s="1039"/>
      <c r="U30" s="1039"/>
      <c r="V30" s="1039">
        <v>520</v>
      </c>
      <c r="W30" s="1039"/>
      <c r="X30" s="1039"/>
      <c r="Y30" s="1039"/>
      <c r="Z30" s="1039"/>
      <c r="AA30" s="1039">
        <v>3</v>
      </c>
      <c r="AB30" s="1039"/>
      <c r="AC30" s="1039"/>
      <c r="AD30" s="1039"/>
      <c r="AE30" s="1040"/>
      <c r="AF30" s="1035">
        <v>3</v>
      </c>
      <c r="AG30" s="1036"/>
      <c r="AH30" s="1036"/>
      <c r="AI30" s="1036"/>
      <c r="AJ30" s="1037"/>
      <c r="AK30" s="980">
        <v>114</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63</v>
      </c>
      <c r="R31" s="1039"/>
      <c r="S31" s="1039"/>
      <c r="T31" s="1039"/>
      <c r="U31" s="1039"/>
      <c r="V31" s="1039">
        <v>63</v>
      </c>
      <c r="W31" s="1039"/>
      <c r="X31" s="1039"/>
      <c r="Y31" s="1039"/>
      <c r="Z31" s="1039"/>
      <c r="AA31" s="1039" t="s">
        <v>550</v>
      </c>
      <c r="AB31" s="1039"/>
      <c r="AC31" s="1039"/>
      <c r="AD31" s="1039"/>
      <c r="AE31" s="1040"/>
      <c r="AF31" s="1035" t="s">
        <v>122</v>
      </c>
      <c r="AG31" s="1036"/>
      <c r="AH31" s="1036"/>
      <c r="AI31" s="1036"/>
      <c r="AJ31" s="1037"/>
      <c r="AK31" s="1042" t="s">
        <v>487</v>
      </c>
      <c r="AL31" s="979"/>
      <c r="AM31" s="979"/>
      <c r="AN31" s="979"/>
      <c r="AO31" s="980"/>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925</v>
      </c>
      <c r="R32" s="1039"/>
      <c r="S32" s="1039"/>
      <c r="T32" s="1039"/>
      <c r="U32" s="1039"/>
      <c r="V32" s="1039">
        <v>800</v>
      </c>
      <c r="W32" s="1039"/>
      <c r="X32" s="1039"/>
      <c r="Y32" s="1039"/>
      <c r="Z32" s="1039"/>
      <c r="AA32" s="1039">
        <v>125</v>
      </c>
      <c r="AB32" s="1039"/>
      <c r="AC32" s="1039"/>
      <c r="AD32" s="1039"/>
      <c r="AE32" s="1040"/>
      <c r="AF32" s="1035">
        <v>704</v>
      </c>
      <c r="AG32" s="1036"/>
      <c r="AH32" s="1036"/>
      <c r="AI32" s="1036"/>
      <c r="AJ32" s="1037"/>
      <c r="AK32" s="980">
        <v>39</v>
      </c>
      <c r="AL32" s="971"/>
      <c r="AM32" s="971"/>
      <c r="AN32" s="971"/>
      <c r="AO32" s="971"/>
      <c r="AP32" s="971">
        <v>1741</v>
      </c>
      <c r="AQ32" s="971"/>
      <c r="AR32" s="971"/>
      <c r="AS32" s="971"/>
      <c r="AT32" s="971"/>
      <c r="AU32" s="971">
        <v>155</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822</v>
      </c>
      <c r="R33" s="1039"/>
      <c r="S33" s="1039"/>
      <c r="T33" s="1039"/>
      <c r="U33" s="1039"/>
      <c r="V33" s="1039">
        <v>762</v>
      </c>
      <c r="W33" s="1039"/>
      <c r="X33" s="1039"/>
      <c r="Y33" s="1039"/>
      <c r="Z33" s="1039"/>
      <c r="AA33" s="1039">
        <v>59</v>
      </c>
      <c r="AB33" s="1039"/>
      <c r="AC33" s="1039"/>
      <c r="AD33" s="1039"/>
      <c r="AE33" s="1040"/>
      <c r="AF33" s="1035">
        <v>315</v>
      </c>
      <c r="AG33" s="1036"/>
      <c r="AH33" s="1036"/>
      <c r="AI33" s="1036"/>
      <c r="AJ33" s="1037"/>
      <c r="AK33" s="980">
        <v>563</v>
      </c>
      <c r="AL33" s="971"/>
      <c r="AM33" s="971"/>
      <c r="AN33" s="971"/>
      <c r="AO33" s="971"/>
      <c r="AP33" s="971">
        <v>3788</v>
      </c>
      <c r="AQ33" s="971"/>
      <c r="AR33" s="971"/>
      <c r="AS33" s="971"/>
      <c r="AT33" s="971"/>
      <c r="AU33" s="971">
        <v>3595</v>
      </c>
      <c r="AV33" s="971"/>
      <c r="AW33" s="971"/>
      <c r="AX33" s="971"/>
      <c r="AY33" s="971"/>
      <c r="AZ33" s="1041" t="s">
        <v>487</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1248</v>
      </c>
      <c r="AG63" s="959"/>
      <c r="AH63" s="959"/>
      <c r="AI63" s="959"/>
      <c r="AJ63" s="1022"/>
      <c r="AK63" s="1023"/>
      <c r="AL63" s="963"/>
      <c r="AM63" s="963"/>
      <c r="AN63" s="963"/>
      <c r="AO63" s="963"/>
      <c r="AP63" s="959">
        <v>5529</v>
      </c>
      <c r="AQ63" s="959"/>
      <c r="AR63" s="959"/>
      <c r="AS63" s="959"/>
      <c r="AT63" s="959"/>
      <c r="AU63" s="959">
        <v>3750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60</v>
      </c>
      <c r="R68" s="982"/>
      <c r="S68" s="982"/>
      <c r="T68" s="982"/>
      <c r="U68" s="982"/>
      <c r="V68" s="982">
        <v>55</v>
      </c>
      <c r="W68" s="982"/>
      <c r="X68" s="982"/>
      <c r="Y68" s="982"/>
      <c r="Z68" s="982"/>
      <c r="AA68" s="982">
        <v>5</v>
      </c>
      <c r="AB68" s="982"/>
      <c r="AC68" s="982"/>
      <c r="AD68" s="982"/>
      <c r="AE68" s="982"/>
      <c r="AF68" s="982">
        <v>5</v>
      </c>
      <c r="AG68" s="982"/>
      <c r="AH68" s="982"/>
      <c r="AI68" s="982"/>
      <c r="AJ68" s="982"/>
      <c r="AK68" s="982">
        <v>3</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192</v>
      </c>
      <c r="R69" s="971"/>
      <c r="S69" s="971"/>
      <c r="T69" s="971"/>
      <c r="U69" s="971"/>
      <c r="V69" s="971">
        <v>192</v>
      </c>
      <c r="W69" s="971"/>
      <c r="X69" s="971"/>
      <c r="Y69" s="971"/>
      <c r="Z69" s="971"/>
      <c r="AA69" s="971" t="s">
        <v>550</v>
      </c>
      <c r="AB69" s="971"/>
      <c r="AC69" s="971"/>
      <c r="AD69" s="971"/>
      <c r="AE69" s="971"/>
      <c r="AF69" s="971" t="s">
        <v>487</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2052</v>
      </c>
      <c r="R70" s="971"/>
      <c r="S70" s="971"/>
      <c r="T70" s="971"/>
      <c r="U70" s="971"/>
      <c r="V70" s="971">
        <v>2006</v>
      </c>
      <c r="W70" s="971"/>
      <c r="X70" s="971"/>
      <c r="Y70" s="971"/>
      <c r="Z70" s="971"/>
      <c r="AA70" s="971">
        <v>46</v>
      </c>
      <c r="AB70" s="971"/>
      <c r="AC70" s="971"/>
      <c r="AD70" s="971"/>
      <c r="AE70" s="971"/>
      <c r="AF70" s="971">
        <v>46</v>
      </c>
      <c r="AG70" s="971"/>
      <c r="AH70" s="971"/>
      <c r="AI70" s="971"/>
      <c r="AJ70" s="971"/>
      <c r="AK70" s="971">
        <v>36</v>
      </c>
      <c r="AL70" s="971"/>
      <c r="AM70" s="971"/>
      <c r="AN70" s="971"/>
      <c r="AO70" s="971"/>
      <c r="AP70" s="971">
        <v>176</v>
      </c>
      <c r="AQ70" s="971"/>
      <c r="AR70" s="971"/>
      <c r="AS70" s="971"/>
      <c r="AT70" s="971"/>
      <c r="AU70" s="971" t="s">
        <v>550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126</v>
      </c>
      <c r="R71" s="971"/>
      <c r="S71" s="971"/>
      <c r="T71" s="971"/>
      <c r="U71" s="971"/>
      <c r="V71" s="971">
        <v>115</v>
      </c>
      <c r="W71" s="971"/>
      <c r="X71" s="971"/>
      <c r="Y71" s="971"/>
      <c r="Z71" s="971"/>
      <c r="AA71" s="971">
        <v>11</v>
      </c>
      <c r="AB71" s="971"/>
      <c r="AC71" s="971"/>
      <c r="AD71" s="971"/>
      <c r="AE71" s="971"/>
      <c r="AF71" s="971">
        <v>11</v>
      </c>
      <c r="AG71" s="971"/>
      <c r="AH71" s="971"/>
      <c r="AI71" s="971"/>
      <c r="AJ71" s="971"/>
      <c r="AK71" s="971">
        <v>60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54</v>
      </c>
      <c r="R72" s="971"/>
      <c r="S72" s="971"/>
      <c r="T72" s="971"/>
      <c r="U72" s="971"/>
      <c r="V72" s="971">
        <v>51</v>
      </c>
      <c r="W72" s="971"/>
      <c r="X72" s="971"/>
      <c r="Y72" s="971"/>
      <c r="Z72" s="971"/>
      <c r="AA72" s="971">
        <v>4</v>
      </c>
      <c r="AB72" s="971"/>
      <c r="AC72" s="971"/>
      <c r="AD72" s="971"/>
      <c r="AE72" s="971"/>
      <c r="AF72" s="971">
        <v>4</v>
      </c>
      <c r="AG72" s="971"/>
      <c r="AH72" s="971"/>
      <c r="AI72" s="971"/>
      <c r="AJ72" s="971"/>
      <c r="AK72" s="971">
        <v>2</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16725</v>
      </c>
      <c r="R73" s="971"/>
      <c r="S73" s="971"/>
      <c r="T73" s="971"/>
      <c r="U73" s="971"/>
      <c r="V73" s="971">
        <v>16704</v>
      </c>
      <c r="W73" s="971"/>
      <c r="X73" s="971"/>
      <c r="Y73" s="971"/>
      <c r="Z73" s="971"/>
      <c r="AA73" s="971">
        <v>21</v>
      </c>
      <c r="AB73" s="971"/>
      <c r="AC73" s="971"/>
      <c r="AD73" s="971"/>
      <c r="AE73" s="971"/>
      <c r="AF73" s="971">
        <v>21</v>
      </c>
      <c r="AG73" s="971"/>
      <c r="AH73" s="971"/>
      <c r="AI73" s="971"/>
      <c r="AJ73" s="971"/>
      <c r="AK73" s="971">
        <v>164</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78</v>
      </c>
      <c r="R74" s="971"/>
      <c r="S74" s="971"/>
      <c r="T74" s="971"/>
      <c r="U74" s="971"/>
      <c r="V74" s="971">
        <v>77</v>
      </c>
      <c r="W74" s="971"/>
      <c r="X74" s="971"/>
      <c r="Y74" s="971"/>
      <c r="Z74" s="971"/>
      <c r="AA74" s="971">
        <v>1</v>
      </c>
      <c r="AB74" s="971"/>
      <c r="AC74" s="971"/>
      <c r="AD74" s="971"/>
      <c r="AE74" s="971"/>
      <c r="AF74" s="971">
        <v>1</v>
      </c>
      <c r="AG74" s="971"/>
      <c r="AH74" s="971"/>
      <c r="AI74" s="971"/>
      <c r="AJ74" s="971"/>
      <c r="AK74" s="971" t="s">
        <v>487</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558</v>
      </c>
      <c r="C75" s="975"/>
      <c r="D75" s="975"/>
      <c r="E75" s="975"/>
      <c r="F75" s="975"/>
      <c r="G75" s="975"/>
      <c r="H75" s="975"/>
      <c r="I75" s="975"/>
      <c r="J75" s="975"/>
      <c r="K75" s="975"/>
      <c r="L75" s="975"/>
      <c r="M75" s="975"/>
      <c r="N75" s="975"/>
      <c r="O75" s="975"/>
      <c r="P75" s="976"/>
      <c r="Q75" s="978">
        <v>425</v>
      </c>
      <c r="R75" s="979"/>
      <c r="S75" s="979"/>
      <c r="T75" s="979"/>
      <c r="U75" s="980"/>
      <c r="V75" s="981">
        <v>237</v>
      </c>
      <c r="W75" s="979"/>
      <c r="X75" s="979"/>
      <c r="Y75" s="979"/>
      <c r="Z75" s="980"/>
      <c r="AA75" s="981">
        <v>188</v>
      </c>
      <c r="AB75" s="979"/>
      <c r="AC75" s="979"/>
      <c r="AD75" s="979"/>
      <c r="AE75" s="980"/>
      <c r="AF75" s="981">
        <v>188</v>
      </c>
      <c r="AG75" s="979"/>
      <c r="AH75" s="979"/>
      <c r="AI75" s="979"/>
      <c r="AJ75" s="980"/>
      <c r="AK75" s="981" t="s">
        <v>487</v>
      </c>
      <c r="AL75" s="979"/>
      <c r="AM75" s="979"/>
      <c r="AN75" s="979"/>
      <c r="AO75" s="980"/>
      <c r="AP75" s="981" t="s">
        <v>487</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559</v>
      </c>
      <c r="C76" s="975"/>
      <c r="D76" s="975"/>
      <c r="E76" s="975"/>
      <c r="F76" s="975"/>
      <c r="G76" s="975"/>
      <c r="H76" s="975"/>
      <c r="I76" s="975"/>
      <c r="J76" s="975"/>
      <c r="K76" s="975"/>
      <c r="L76" s="975"/>
      <c r="M76" s="975"/>
      <c r="N76" s="975"/>
      <c r="O76" s="975"/>
      <c r="P76" s="976"/>
      <c r="Q76" s="978">
        <v>1130</v>
      </c>
      <c r="R76" s="979"/>
      <c r="S76" s="979"/>
      <c r="T76" s="979"/>
      <c r="U76" s="980"/>
      <c r="V76" s="981">
        <v>1119</v>
      </c>
      <c r="W76" s="979"/>
      <c r="X76" s="979"/>
      <c r="Y76" s="979"/>
      <c r="Z76" s="980"/>
      <c r="AA76" s="981">
        <v>11</v>
      </c>
      <c r="AB76" s="979"/>
      <c r="AC76" s="979"/>
      <c r="AD76" s="979"/>
      <c r="AE76" s="980"/>
      <c r="AF76" s="981">
        <v>11</v>
      </c>
      <c r="AG76" s="979"/>
      <c r="AH76" s="979"/>
      <c r="AI76" s="979"/>
      <c r="AJ76" s="980"/>
      <c r="AK76" s="981" t="s">
        <v>487</v>
      </c>
      <c r="AL76" s="979"/>
      <c r="AM76" s="979"/>
      <c r="AN76" s="979"/>
      <c r="AO76" s="980"/>
      <c r="AP76" s="981" t="s">
        <v>487</v>
      </c>
      <c r="AQ76" s="979"/>
      <c r="AR76" s="979"/>
      <c r="AS76" s="979"/>
      <c r="AT76" s="980"/>
      <c r="AU76" s="981" t="s">
        <v>487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560</v>
      </c>
      <c r="C77" s="975"/>
      <c r="D77" s="975"/>
      <c r="E77" s="975"/>
      <c r="F77" s="975"/>
      <c r="G77" s="975"/>
      <c r="H77" s="975"/>
      <c r="I77" s="975"/>
      <c r="J77" s="975"/>
      <c r="K77" s="975"/>
      <c r="L77" s="975"/>
      <c r="M77" s="975"/>
      <c r="N77" s="975"/>
      <c r="O77" s="975"/>
      <c r="P77" s="976"/>
      <c r="Q77" s="978">
        <v>395416</v>
      </c>
      <c r="R77" s="979"/>
      <c r="S77" s="979"/>
      <c r="T77" s="979"/>
      <c r="U77" s="980"/>
      <c r="V77" s="981">
        <v>387020</v>
      </c>
      <c r="W77" s="979"/>
      <c r="X77" s="979"/>
      <c r="Y77" s="979"/>
      <c r="Z77" s="980"/>
      <c r="AA77" s="981">
        <v>8396</v>
      </c>
      <c r="AB77" s="979"/>
      <c r="AC77" s="979"/>
      <c r="AD77" s="979"/>
      <c r="AE77" s="980"/>
      <c r="AF77" s="981">
        <v>8396</v>
      </c>
      <c r="AG77" s="979"/>
      <c r="AH77" s="979"/>
      <c r="AI77" s="979"/>
      <c r="AJ77" s="980"/>
      <c r="AK77" s="981">
        <v>755</v>
      </c>
      <c r="AL77" s="979"/>
      <c r="AM77" s="979"/>
      <c r="AN77" s="979"/>
      <c r="AO77" s="980"/>
      <c r="AP77" s="981" t="s">
        <v>487</v>
      </c>
      <c r="AQ77" s="979"/>
      <c r="AR77" s="979"/>
      <c r="AS77" s="979"/>
      <c r="AT77" s="980"/>
      <c r="AU77" s="981" t="s">
        <v>487</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8683</v>
      </c>
      <c r="AG88" s="959"/>
      <c r="AH88" s="959"/>
      <c r="AI88" s="959"/>
      <c r="AJ88" s="959"/>
      <c r="AK88" s="963"/>
      <c r="AL88" s="963"/>
      <c r="AM88" s="963"/>
      <c r="AN88" s="963"/>
      <c r="AO88" s="963"/>
      <c r="AP88" s="959">
        <v>176</v>
      </c>
      <c r="AQ88" s="959"/>
      <c r="AR88" s="959"/>
      <c r="AS88" s="959"/>
      <c r="AT88" s="959"/>
      <c r="AU88" s="959" t="s">
        <v>550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v>
      </c>
      <c r="CS102" s="953"/>
      <c r="CT102" s="953"/>
      <c r="CU102" s="953"/>
      <c r="CV102" s="954"/>
      <c r="CW102" s="952" t="s">
        <v>487</v>
      </c>
      <c r="CX102" s="953"/>
      <c r="CY102" s="953"/>
      <c r="CZ102" s="953"/>
      <c r="DA102" s="954"/>
      <c r="DB102" s="952" t="s">
        <v>487</v>
      </c>
      <c r="DC102" s="953"/>
      <c r="DD102" s="953"/>
      <c r="DE102" s="953"/>
      <c r="DF102" s="954"/>
      <c r="DG102" s="952" t="s">
        <v>487</v>
      </c>
      <c r="DH102" s="953"/>
      <c r="DI102" s="953"/>
      <c r="DJ102" s="953"/>
      <c r="DK102" s="954"/>
      <c r="DL102" s="952" t="s">
        <v>487</v>
      </c>
      <c r="DM102" s="953"/>
      <c r="DN102" s="953"/>
      <c r="DO102" s="953"/>
      <c r="DP102" s="954"/>
      <c r="DQ102" s="952" t="s">
        <v>487</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2010118</v>
      </c>
      <c r="AB110" s="889"/>
      <c r="AC110" s="889"/>
      <c r="AD110" s="889"/>
      <c r="AE110" s="890"/>
      <c r="AF110" s="891">
        <v>1919028</v>
      </c>
      <c r="AG110" s="889"/>
      <c r="AH110" s="889"/>
      <c r="AI110" s="889"/>
      <c r="AJ110" s="890"/>
      <c r="AK110" s="891">
        <v>1791136</v>
      </c>
      <c r="AL110" s="889"/>
      <c r="AM110" s="889"/>
      <c r="AN110" s="889"/>
      <c r="AO110" s="890"/>
      <c r="AP110" s="892">
        <v>18.399999999999999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15799590</v>
      </c>
      <c r="BR110" s="842"/>
      <c r="BS110" s="842"/>
      <c r="BT110" s="842"/>
      <c r="BU110" s="842"/>
      <c r="BV110" s="842">
        <v>15029945</v>
      </c>
      <c r="BW110" s="842"/>
      <c r="BX110" s="842"/>
      <c r="BY110" s="842"/>
      <c r="BZ110" s="842"/>
      <c r="CA110" s="842">
        <v>14698670</v>
      </c>
      <c r="CB110" s="842"/>
      <c r="CC110" s="842"/>
      <c r="CD110" s="842"/>
      <c r="CE110" s="842"/>
      <c r="CF110" s="866">
        <v>151.30000000000001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778151</v>
      </c>
      <c r="DH110" s="842"/>
      <c r="DI110" s="842"/>
      <c r="DJ110" s="842"/>
      <c r="DK110" s="842"/>
      <c r="DL110" s="842">
        <v>722568</v>
      </c>
      <c r="DM110" s="842"/>
      <c r="DN110" s="842"/>
      <c r="DO110" s="842"/>
      <c r="DP110" s="842"/>
      <c r="DQ110" s="842">
        <v>666985</v>
      </c>
      <c r="DR110" s="842"/>
      <c r="DS110" s="842"/>
      <c r="DT110" s="842"/>
      <c r="DU110" s="842"/>
      <c r="DV110" s="843">
        <v>6.9</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778151</v>
      </c>
      <c r="BR111" s="817"/>
      <c r="BS111" s="817"/>
      <c r="BT111" s="817"/>
      <c r="BU111" s="817"/>
      <c r="BV111" s="817">
        <v>722568</v>
      </c>
      <c r="BW111" s="817"/>
      <c r="BX111" s="817"/>
      <c r="BY111" s="817"/>
      <c r="BZ111" s="817"/>
      <c r="CA111" s="817">
        <v>666985</v>
      </c>
      <c r="CB111" s="817"/>
      <c r="CC111" s="817"/>
      <c r="CD111" s="817"/>
      <c r="CE111" s="817"/>
      <c r="CF111" s="875">
        <v>6.9</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4544393</v>
      </c>
      <c r="BR112" s="817"/>
      <c r="BS112" s="817"/>
      <c r="BT112" s="817"/>
      <c r="BU112" s="817"/>
      <c r="BV112" s="817">
        <v>4045339</v>
      </c>
      <c r="BW112" s="817"/>
      <c r="BX112" s="817"/>
      <c r="BY112" s="817"/>
      <c r="BZ112" s="817"/>
      <c r="CA112" s="817">
        <v>3749657</v>
      </c>
      <c r="CB112" s="817"/>
      <c r="CC112" s="817"/>
      <c r="CD112" s="817"/>
      <c r="CE112" s="817"/>
      <c r="CF112" s="875">
        <v>38.6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466411</v>
      </c>
      <c r="AB113" s="919"/>
      <c r="AC113" s="919"/>
      <c r="AD113" s="919"/>
      <c r="AE113" s="920"/>
      <c r="AF113" s="921">
        <v>399235</v>
      </c>
      <c r="AG113" s="919"/>
      <c r="AH113" s="919"/>
      <c r="AI113" s="919"/>
      <c r="AJ113" s="920"/>
      <c r="AK113" s="921">
        <v>403068</v>
      </c>
      <c r="AL113" s="919"/>
      <c r="AM113" s="919"/>
      <c r="AN113" s="919"/>
      <c r="AO113" s="920"/>
      <c r="AP113" s="922">
        <v>4.0999999999999996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118650</v>
      </c>
      <c r="BR113" s="817"/>
      <c r="BS113" s="817"/>
      <c r="BT113" s="817"/>
      <c r="BU113" s="817"/>
      <c r="BV113" s="817">
        <v>79363</v>
      </c>
      <c r="BW113" s="817"/>
      <c r="BX113" s="817"/>
      <c r="BY113" s="817"/>
      <c r="BZ113" s="817"/>
      <c r="CA113" s="817">
        <v>58447</v>
      </c>
      <c r="CB113" s="817"/>
      <c r="CC113" s="817"/>
      <c r="CD113" s="817"/>
      <c r="CE113" s="817"/>
      <c r="CF113" s="875">
        <v>0.6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35871</v>
      </c>
      <c r="AB114" s="780"/>
      <c r="AC114" s="780"/>
      <c r="AD114" s="780"/>
      <c r="AE114" s="781"/>
      <c r="AF114" s="782">
        <v>38798</v>
      </c>
      <c r="AG114" s="780"/>
      <c r="AH114" s="780"/>
      <c r="AI114" s="780"/>
      <c r="AJ114" s="781"/>
      <c r="AK114" s="782">
        <v>31838</v>
      </c>
      <c r="AL114" s="780"/>
      <c r="AM114" s="780"/>
      <c r="AN114" s="780"/>
      <c r="AO114" s="781"/>
      <c r="AP114" s="824">
        <v>0.3</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3427617</v>
      </c>
      <c r="BR114" s="817"/>
      <c r="BS114" s="817"/>
      <c r="BT114" s="817"/>
      <c r="BU114" s="817"/>
      <c r="BV114" s="817">
        <v>3435601</v>
      </c>
      <c r="BW114" s="817"/>
      <c r="BX114" s="817"/>
      <c r="BY114" s="817"/>
      <c r="BZ114" s="817"/>
      <c r="CA114" s="817">
        <v>3417797</v>
      </c>
      <c r="CB114" s="817"/>
      <c r="CC114" s="817"/>
      <c r="CD114" s="817"/>
      <c r="CE114" s="817"/>
      <c r="CF114" s="875">
        <v>35.200000000000003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55583</v>
      </c>
      <c r="AB115" s="919"/>
      <c r="AC115" s="919"/>
      <c r="AD115" s="919"/>
      <c r="AE115" s="920"/>
      <c r="AF115" s="921">
        <v>55583</v>
      </c>
      <c r="AG115" s="919"/>
      <c r="AH115" s="919"/>
      <c r="AI115" s="919"/>
      <c r="AJ115" s="920"/>
      <c r="AK115" s="921">
        <v>55583</v>
      </c>
      <c r="AL115" s="919"/>
      <c r="AM115" s="919"/>
      <c r="AN115" s="919"/>
      <c r="AO115" s="920"/>
      <c r="AP115" s="922">
        <v>0.6</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3461</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2567983</v>
      </c>
      <c r="AB117" s="903"/>
      <c r="AC117" s="903"/>
      <c r="AD117" s="903"/>
      <c r="AE117" s="904"/>
      <c r="AF117" s="905">
        <v>2412644</v>
      </c>
      <c r="AG117" s="903"/>
      <c r="AH117" s="903"/>
      <c r="AI117" s="903"/>
      <c r="AJ117" s="904"/>
      <c r="AK117" s="905">
        <v>2281625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55583</v>
      </c>
      <c r="AB119" s="889"/>
      <c r="AC119" s="889"/>
      <c r="AD119" s="889"/>
      <c r="AE119" s="890"/>
      <c r="AF119" s="891">
        <v>55583</v>
      </c>
      <c r="AG119" s="889"/>
      <c r="AH119" s="889"/>
      <c r="AI119" s="889"/>
      <c r="AJ119" s="890"/>
      <c r="AK119" s="891">
        <v>55583</v>
      </c>
      <c r="AL119" s="889"/>
      <c r="AM119" s="889"/>
      <c r="AN119" s="889"/>
      <c r="AO119" s="890"/>
      <c r="AP119" s="892">
        <v>0.6</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24668401</v>
      </c>
      <c r="BR119" s="845"/>
      <c r="BS119" s="845"/>
      <c r="BT119" s="845"/>
      <c r="BU119" s="845"/>
      <c r="BV119" s="845">
        <v>23316277</v>
      </c>
      <c r="BW119" s="845"/>
      <c r="BX119" s="845"/>
      <c r="BY119" s="845"/>
      <c r="BZ119" s="845"/>
      <c r="CA119" s="845">
        <v>22591556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6096398</v>
      </c>
      <c r="BR120" s="842"/>
      <c r="BS120" s="842"/>
      <c r="BT120" s="842"/>
      <c r="BU120" s="842"/>
      <c r="BV120" s="842">
        <v>6579708</v>
      </c>
      <c r="BW120" s="842"/>
      <c r="BX120" s="842"/>
      <c r="BY120" s="842"/>
      <c r="BZ120" s="842"/>
      <c r="CA120" s="842">
        <v>6903325</v>
      </c>
      <c r="CB120" s="842"/>
      <c r="CC120" s="842"/>
      <c r="CD120" s="842"/>
      <c r="CE120" s="842"/>
      <c r="CF120" s="866">
        <v>71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4333655</v>
      </c>
      <c r="DH120" s="842"/>
      <c r="DI120" s="842"/>
      <c r="DJ120" s="842"/>
      <c r="DK120" s="842"/>
      <c r="DL120" s="842">
        <v>3910162</v>
      </c>
      <c r="DM120" s="842"/>
      <c r="DN120" s="842"/>
      <c r="DO120" s="842"/>
      <c r="DP120" s="842"/>
      <c r="DQ120" s="842">
        <v>3594672</v>
      </c>
      <c r="DR120" s="842"/>
      <c r="DS120" s="842"/>
      <c r="DT120" s="842"/>
      <c r="DU120" s="842"/>
      <c r="DV120" s="843">
        <v>37</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189771</v>
      </c>
      <c r="BR121" s="817"/>
      <c r="BS121" s="817"/>
      <c r="BT121" s="817"/>
      <c r="BU121" s="817"/>
      <c r="BV121" s="817">
        <v>147312</v>
      </c>
      <c r="BW121" s="817"/>
      <c r="BX121" s="817"/>
      <c r="BY121" s="817"/>
      <c r="BZ121" s="817"/>
      <c r="CA121" s="817">
        <v>107749</v>
      </c>
      <c r="CB121" s="817"/>
      <c r="CC121" s="817"/>
      <c r="CD121" s="817"/>
      <c r="CE121" s="817"/>
      <c r="CF121" s="875">
        <v>1.1000000000000001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210738</v>
      </c>
      <c r="DH121" s="817"/>
      <c r="DI121" s="817"/>
      <c r="DJ121" s="817"/>
      <c r="DK121" s="817"/>
      <c r="DL121" s="817">
        <v>135177</v>
      </c>
      <c r="DM121" s="817"/>
      <c r="DN121" s="817"/>
      <c r="DO121" s="817"/>
      <c r="DP121" s="817"/>
      <c r="DQ121" s="817">
        <v>154985</v>
      </c>
      <c r="DR121" s="817"/>
      <c r="DS121" s="817"/>
      <c r="DT121" s="817"/>
      <c r="DU121" s="817"/>
      <c r="DV121" s="794">
        <v>1.6</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15007166</v>
      </c>
      <c r="BR122" s="845"/>
      <c r="BS122" s="845"/>
      <c r="BT122" s="845"/>
      <c r="BU122" s="845"/>
      <c r="BV122" s="845">
        <v>14255173</v>
      </c>
      <c r="BW122" s="845"/>
      <c r="BX122" s="845"/>
      <c r="BY122" s="845"/>
      <c r="BZ122" s="845"/>
      <c r="CA122" s="845">
        <v>13707392</v>
      </c>
      <c r="CB122" s="845"/>
      <c r="CC122" s="845"/>
      <c r="CD122" s="845"/>
      <c r="CE122" s="845"/>
      <c r="CF122" s="846">
        <v>141.1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21293335</v>
      </c>
      <c r="BR123" s="833"/>
      <c r="BS123" s="833"/>
      <c r="BT123" s="833"/>
      <c r="BU123" s="833"/>
      <c r="BV123" s="833">
        <v>20982193</v>
      </c>
      <c r="BW123" s="833"/>
      <c r="BX123" s="833"/>
      <c r="BY123" s="833"/>
      <c r="BZ123" s="833"/>
      <c r="CA123" s="833">
        <v>20718466</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36</v>
      </c>
      <c r="BR124" s="831"/>
      <c r="BS124" s="831"/>
      <c r="BT124" s="831"/>
      <c r="BU124" s="831"/>
      <c r="BV124" s="831">
        <v>24.7</v>
      </c>
      <c r="BW124" s="831"/>
      <c r="BX124" s="831"/>
      <c r="BY124" s="831"/>
      <c r="BZ124" s="831"/>
      <c r="CA124" s="831">
        <v>19.2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47797</v>
      </c>
      <c r="AB128" s="801"/>
      <c r="AC128" s="801"/>
      <c r="AD128" s="801"/>
      <c r="AE128" s="802"/>
      <c r="AF128" s="803">
        <v>46067</v>
      </c>
      <c r="AG128" s="801"/>
      <c r="AH128" s="801"/>
      <c r="AI128" s="801"/>
      <c r="AJ128" s="802"/>
      <c r="AK128" s="803">
        <v>42375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3461</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11047263</v>
      </c>
      <c r="AB129" s="780"/>
      <c r="AC129" s="780"/>
      <c r="AD129" s="780"/>
      <c r="AE129" s="781"/>
      <c r="AF129" s="782">
        <v>11021010</v>
      </c>
      <c r="AG129" s="780"/>
      <c r="AH129" s="780"/>
      <c r="AI129" s="780"/>
      <c r="AJ129" s="781"/>
      <c r="AK129" s="782">
        <v>11228810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18.149999999999999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1686575</v>
      </c>
      <c r="AB130" s="780"/>
      <c r="AC130" s="780"/>
      <c r="AD130" s="780"/>
      <c r="AE130" s="781"/>
      <c r="AF130" s="782">
        <v>1577278</v>
      </c>
      <c r="AG130" s="780"/>
      <c r="AH130" s="780"/>
      <c r="AI130" s="780"/>
      <c r="AJ130" s="781"/>
      <c r="AK130" s="782">
        <v>1511863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9360688</v>
      </c>
      <c r="AB131" s="764"/>
      <c r="AC131" s="764"/>
      <c r="AD131" s="764"/>
      <c r="AE131" s="765"/>
      <c r="AF131" s="766">
        <v>9443732</v>
      </c>
      <c r="AG131" s="764"/>
      <c r="AH131" s="764"/>
      <c r="AI131" s="764"/>
      <c r="AJ131" s="765"/>
      <c r="AK131" s="766">
        <v>9716947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19.2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8.9054458390000004</v>
      </c>
      <c r="AB132" s="745"/>
      <c r="AC132" s="745"/>
      <c r="AD132" s="745"/>
      <c r="AE132" s="746"/>
      <c r="AF132" s="747">
        <v>8.3579140110000001</v>
      </c>
      <c r="AG132" s="745"/>
      <c r="AH132" s="745"/>
      <c r="AI132" s="745"/>
      <c r="AJ132" s="746"/>
      <c r="AK132" s="747">
        <v>7.4857565859999999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8.6999999999999993</v>
      </c>
      <c r="AB133" s="724"/>
      <c r="AC133" s="724"/>
      <c r="AD133" s="724"/>
      <c r="AE133" s="725"/>
      <c r="AF133" s="723">
        <v>8.5</v>
      </c>
      <c r="AG133" s="724"/>
      <c r="AH133" s="724"/>
      <c r="AI133" s="724"/>
      <c r="AJ133" s="725"/>
      <c r="AK133" s="723">
        <v>8.1999999999999993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GPieEFKISK7WnclLN2fO8HmyqLfGheT+5xgHd5rGdCHCPQVpWBksTjfeUhlSgWcNEySTIi8WvpeuWx/tJhbEw==" saltValue="UQgvt5Me7hKg/aGgySfg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1" zoomScaleNormal="85" zoomScaleSheetLayoutView="100" workbookViewId="0">
      <selection activeCell="AZ72" sqref="AZ7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FWjwq2v8xLwJGYvtNa06ZM2tSMyWDkt3R3EslNkY0qpTyAUDKqXYTpFIE6+2+5KcRMg0rL+oE3f/nvL513sug==" saltValue="6nxyzaxNh9ZZ06hLKfmE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9"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nVbh3X/WRgMxZ1oU+2LX30ZL89WrTDGXwQ3gN2xN/FMybNF4iK79QiRWP9lmLToHzWF/6nMF1FNtyZKuJ4iSg==" saltValue="E3khgIE2QbNGv0t80p8d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21" sqref="AK21:AN2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483</v>
      </c>
      <c r="AL9" s="1132"/>
      <c r="AM9" s="1132"/>
      <c r="AN9" s="1133"/>
      <c r="AO9" s="269">
        <v>2757825</v>
      </c>
      <c r="AP9" s="269">
        <v>87536</v>
      </c>
      <c r="AQ9" s="270">
        <v>105759</v>
      </c>
      <c r="AR9" s="271">
        <v>-17.2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484</v>
      </c>
      <c r="AL10" s="1132"/>
      <c r="AM10" s="1132"/>
      <c r="AN10" s="1133"/>
      <c r="AO10" s="272">
        <v>544511</v>
      </c>
      <c r="AP10" s="272">
        <v>17283</v>
      </c>
      <c r="AQ10" s="273">
        <v>10117</v>
      </c>
      <c r="AR10" s="274">
        <v>70.8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485</v>
      </c>
      <c r="AL11" s="1132"/>
      <c r="AM11" s="1132"/>
      <c r="AN11" s="1133"/>
      <c r="AO11" s="272">
        <v>64413</v>
      </c>
      <c r="AP11" s="272">
        <v>2045</v>
      </c>
      <c r="AQ11" s="273">
        <v>1625</v>
      </c>
      <c r="AR11" s="274">
        <v>25.8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486</v>
      </c>
      <c r="AL12" s="1132"/>
      <c r="AM12" s="1132"/>
      <c r="AN12" s="1133"/>
      <c r="AO12" s="272" t="s">
        <v>487</v>
      </c>
      <c r="AP12" s="272" t="s">
        <v>487</v>
      </c>
      <c r="AQ12" s="273">
        <v>17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488</v>
      </c>
      <c r="AL13" s="1132"/>
      <c r="AM13" s="1132"/>
      <c r="AN13" s="1133"/>
      <c r="AO13" s="272">
        <v>90860</v>
      </c>
      <c r="AP13" s="272">
        <v>2884</v>
      </c>
      <c r="AQ13" s="273">
        <v>4122</v>
      </c>
      <c r="AR13" s="274">
        <v>-30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489</v>
      </c>
      <c r="AL14" s="1132"/>
      <c r="AM14" s="1132"/>
      <c r="AN14" s="1133"/>
      <c r="AO14" s="272">
        <v>100172</v>
      </c>
      <c r="AP14" s="272">
        <v>3180</v>
      </c>
      <c r="AQ14" s="273">
        <v>2482</v>
      </c>
      <c r="AR14" s="274">
        <v>28.1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490</v>
      </c>
      <c r="AL15" s="1135"/>
      <c r="AM15" s="1135"/>
      <c r="AN15" s="1136"/>
      <c r="AO15" s="272">
        <v>-213938</v>
      </c>
      <c r="AP15" s="272">
        <v>-6791</v>
      </c>
      <c r="AQ15" s="273">
        <v>-6906</v>
      </c>
      <c r="AR15" s="274">
        <v>-1.7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3343843</v>
      </c>
      <c r="AP16" s="272">
        <v>106137</v>
      </c>
      <c r="AQ16" s="273">
        <v>117215</v>
      </c>
      <c r="AR16" s="274">
        <v>-9.5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495</v>
      </c>
      <c r="AL21" s="1138"/>
      <c r="AM21" s="1138"/>
      <c r="AN21" s="1139"/>
      <c r="AO21" s="285">
        <v>8.73</v>
      </c>
      <c r="AP21" s="286">
        <v>10.35</v>
      </c>
      <c r="AQ21" s="287">
        <v>-1.62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496</v>
      </c>
      <c r="AL22" s="1138"/>
      <c r="AM22" s="1138"/>
      <c r="AN22" s="1139"/>
      <c r="AO22" s="290">
        <v>97.2</v>
      </c>
      <c r="AP22" s="291">
        <v>97.1</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500</v>
      </c>
      <c r="AL32" s="1122"/>
      <c r="AM32" s="1122"/>
      <c r="AN32" s="1123"/>
      <c r="AO32" s="300">
        <v>1791136</v>
      </c>
      <c r="AP32" s="300">
        <v>56852</v>
      </c>
      <c r="AQ32" s="301">
        <v>71795</v>
      </c>
      <c r="AR32" s="302">
        <v>-20.8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501</v>
      </c>
      <c r="AL33" s="1122"/>
      <c r="AM33" s="1122"/>
      <c r="AN33" s="1123"/>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502</v>
      </c>
      <c r="AL34" s="1122"/>
      <c r="AM34" s="1122"/>
      <c r="AN34" s="1123"/>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503</v>
      </c>
      <c r="AL35" s="1122"/>
      <c r="AM35" s="1122"/>
      <c r="AN35" s="1123"/>
      <c r="AO35" s="300">
        <v>403068</v>
      </c>
      <c r="AP35" s="300">
        <v>12794</v>
      </c>
      <c r="AQ35" s="301">
        <v>17107</v>
      </c>
      <c r="AR35" s="302">
        <v>-25.2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504</v>
      </c>
      <c r="AL36" s="1122"/>
      <c r="AM36" s="1122"/>
      <c r="AN36" s="1123"/>
      <c r="AO36" s="300">
        <v>31838</v>
      </c>
      <c r="AP36" s="300">
        <v>1011</v>
      </c>
      <c r="AQ36" s="301">
        <v>3528</v>
      </c>
      <c r="AR36" s="302">
        <v>-71.3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505</v>
      </c>
      <c r="AL37" s="1122"/>
      <c r="AM37" s="1122"/>
      <c r="AN37" s="1123"/>
      <c r="AO37" s="300">
        <v>55583</v>
      </c>
      <c r="AP37" s="300">
        <v>1764</v>
      </c>
      <c r="AQ37" s="301">
        <v>388</v>
      </c>
      <c r="AR37" s="302">
        <v>354.6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506</v>
      </c>
      <c r="AL38" s="1125"/>
      <c r="AM38" s="1125"/>
      <c r="AN38" s="1126"/>
      <c r="AO38" s="303" t="s">
        <v>487</v>
      </c>
      <c r="AP38" s="303" t="s">
        <v>487</v>
      </c>
      <c r="AQ38" s="304">
        <v>2</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507</v>
      </c>
      <c r="AL39" s="1125"/>
      <c r="AM39" s="1125"/>
      <c r="AN39" s="1126"/>
      <c r="AO39" s="300">
        <v>-42375</v>
      </c>
      <c r="AP39" s="300">
        <v>-1345</v>
      </c>
      <c r="AQ39" s="301">
        <v>-3420</v>
      </c>
      <c r="AR39" s="302">
        <v>-60.7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508</v>
      </c>
      <c r="AL40" s="1122"/>
      <c r="AM40" s="1122"/>
      <c r="AN40" s="1123"/>
      <c r="AO40" s="300">
        <v>-1511863</v>
      </c>
      <c r="AP40" s="300">
        <v>-47988</v>
      </c>
      <c r="AQ40" s="301">
        <v>-62953</v>
      </c>
      <c r="AR40" s="302">
        <v>-23.8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727387</v>
      </c>
      <c r="AP41" s="300">
        <v>23088</v>
      </c>
      <c r="AQ41" s="301">
        <v>26447</v>
      </c>
      <c r="AR41" s="302">
        <v>-12.7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478</v>
      </c>
      <c r="AN49" s="1116" t="s">
        <v>511</v>
      </c>
      <c r="AO49" s="1117"/>
      <c r="AP49" s="1117"/>
      <c r="AQ49" s="1117"/>
      <c r="AR49" s="111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2087063</v>
      </c>
      <c r="AN51" s="322">
        <v>61793</v>
      </c>
      <c r="AO51" s="323">
        <v>18.3</v>
      </c>
      <c r="AP51" s="324">
        <v>128523</v>
      </c>
      <c r="AQ51" s="325">
        <v>-3.4</v>
      </c>
      <c r="AR51" s="326">
        <v>21.7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1715981</v>
      </c>
      <c r="AN52" s="330">
        <v>50806</v>
      </c>
      <c r="AO52" s="331">
        <v>26.7</v>
      </c>
      <c r="AP52" s="332">
        <v>56792</v>
      </c>
      <c r="AQ52" s="333">
        <v>-0.3</v>
      </c>
      <c r="AR52" s="334">
        <v>27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1681211</v>
      </c>
      <c r="AN53" s="322">
        <v>51014</v>
      </c>
      <c r="AO53" s="323">
        <v>-17.399999999999999</v>
      </c>
      <c r="AP53" s="324">
        <v>92919</v>
      </c>
      <c r="AQ53" s="325">
        <v>-27.7</v>
      </c>
      <c r="AR53" s="326">
        <v>10.3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1358570</v>
      </c>
      <c r="AN54" s="330">
        <v>41224</v>
      </c>
      <c r="AO54" s="331">
        <v>-18.899999999999999</v>
      </c>
      <c r="AP54" s="332">
        <v>54128</v>
      </c>
      <c r="AQ54" s="333">
        <v>-4.7</v>
      </c>
      <c r="AR54" s="334">
        <v>-14.2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1971437</v>
      </c>
      <c r="AN55" s="322">
        <v>60656</v>
      </c>
      <c r="AO55" s="323">
        <v>18.899999999999999</v>
      </c>
      <c r="AP55" s="324">
        <v>103663</v>
      </c>
      <c r="AQ55" s="325">
        <v>11.6</v>
      </c>
      <c r="AR55" s="326">
        <v>7.3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1562642</v>
      </c>
      <c r="AN56" s="330">
        <v>48078</v>
      </c>
      <c r="AO56" s="331">
        <v>16.600000000000001</v>
      </c>
      <c r="AP56" s="332">
        <v>64346</v>
      </c>
      <c r="AQ56" s="333">
        <v>18.899999999999999</v>
      </c>
      <c r="AR56" s="334">
        <v>-2.2999999999999998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2104337</v>
      </c>
      <c r="AN57" s="322">
        <v>65648</v>
      </c>
      <c r="AO57" s="323">
        <v>8.1999999999999993</v>
      </c>
      <c r="AP57" s="324">
        <v>92012</v>
      </c>
      <c r="AQ57" s="325">
        <v>-11.2</v>
      </c>
      <c r="AR57" s="326">
        <v>19.399999999999999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1376131</v>
      </c>
      <c r="AN58" s="330">
        <v>42930</v>
      </c>
      <c r="AO58" s="331">
        <v>-10.7</v>
      </c>
      <c r="AP58" s="332">
        <v>61382</v>
      </c>
      <c r="AQ58" s="333">
        <v>-4.5999999999999996</v>
      </c>
      <c r="AR58" s="334">
        <v>-6.1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2159304</v>
      </c>
      <c r="AN59" s="322">
        <v>68538</v>
      </c>
      <c r="AO59" s="323">
        <v>4.4000000000000004</v>
      </c>
      <c r="AP59" s="324">
        <v>91317</v>
      </c>
      <c r="AQ59" s="325">
        <v>-0.8</v>
      </c>
      <c r="AR59" s="326">
        <v>5.2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1903411</v>
      </c>
      <c r="AN60" s="330">
        <v>60416</v>
      </c>
      <c r="AO60" s="331">
        <v>40.700000000000003</v>
      </c>
      <c r="AP60" s="332">
        <v>56480</v>
      </c>
      <c r="AQ60" s="333">
        <v>-8</v>
      </c>
      <c r="AR60" s="334">
        <v>48.7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2000670</v>
      </c>
      <c r="AN61" s="337">
        <v>61530</v>
      </c>
      <c r="AO61" s="338">
        <v>6.5</v>
      </c>
      <c r="AP61" s="339">
        <v>101687</v>
      </c>
      <c r="AQ61" s="340">
        <v>-6.3</v>
      </c>
      <c r="AR61" s="326">
        <v>12.8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1583347</v>
      </c>
      <c r="AN62" s="330">
        <v>48691</v>
      </c>
      <c r="AO62" s="331">
        <v>10.9</v>
      </c>
      <c r="AP62" s="332">
        <v>58626</v>
      </c>
      <c r="AQ62" s="333">
        <v>0.3</v>
      </c>
      <c r="AR62" s="334">
        <v>10.6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OM420yHvzTrH7xCavdzC3u+5ORpCVV6+f/vj+tJNuLREWIfXHeKPfrvyyHalbRbe/vAJau2Fi7tMXzzwuTXPuQ==" saltValue="GvcAL8lQIk5TNmMHRMnU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70" zoomScaleNormal="70" zoomScaleSheetLayoutView="55" workbookViewId="0">
      <selection activeCell="AE78" sqref="AE78"/>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WgsxDb8mUxdj/yUZyn6M3c6sORKvAMC4jmZe0MT3o/HDBGlmKADqeIV6H9HMu5TS7GEBET4NpsEkm5i/pD+1ZA==" saltValue="geuO+bLcGnI52+8R6siA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85" zoomScaleNormal="85" zoomScaleSheetLayoutView="55" workbookViewId="0">
      <selection activeCell="DB99" sqref="DB99"/>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iY26PkkV4UxKlYNoSoBVe4xDemDMYw6fnZeoak9U6rqW3a57sn4IKCQMZ96CUbOkXvJ5mhEf/pM+KytgidxMzA==" saltValue="A7bUVhL9N0yj5Vv4hctB9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0" zoomScaleNormal="70" zoomScaleSheetLayoutView="100" workbookViewId="0">
      <selection activeCell="H48" sqref="H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0" t="s">
        <v>3</v>
      </c>
      <c r="D47" s="1140"/>
      <c r="E47" s="1141"/>
      <c r="F47" s="11">
        <v>15.21</v>
      </c>
      <c r="G47" s="12">
        <v>18.559999999999999</v>
      </c>
      <c r="H47" s="12">
        <v>20.66</v>
      </c>
      <c r="I47" s="12">
        <v>23.31</v>
      </c>
      <c r="J47" s="13">
        <v>21.15</v>
      </c>
    </row>
    <row r="48" spans="2:10" ht="57.75" customHeight="1" x14ac:dyDescent="0.2">
      <c r="B48" s="14"/>
      <c r="C48" s="1142" t="s">
        <v>4</v>
      </c>
      <c r="D48" s="1142"/>
      <c r="E48" s="1143"/>
      <c r="F48" s="15">
        <v>6.15</v>
      </c>
      <c r="G48" s="16">
        <v>4.78</v>
      </c>
      <c r="H48" s="16">
        <v>5.82</v>
      </c>
      <c r="I48" s="16">
        <v>7.06</v>
      </c>
      <c r="J48" s="17">
        <v>7.64</v>
      </c>
    </row>
    <row r="49" spans="2:10" ht="57.75" customHeight="1" thickBot="1" x14ac:dyDescent="0.25">
      <c r="B49" s="18"/>
      <c r="C49" s="1144" t="s">
        <v>5</v>
      </c>
      <c r="D49" s="1144"/>
      <c r="E49" s="1145"/>
      <c r="F49" s="19">
        <v>0.85</v>
      </c>
      <c r="G49" s="20">
        <v>2.74</v>
      </c>
      <c r="H49" s="20">
        <v>2.5099999999999998</v>
      </c>
      <c r="I49" s="20">
        <v>3.82</v>
      </c>
      <c r="J49" s="21" t="s">
        <v>530</v>
      </c>
    </row>
    <row r="50" spans="2:10" ht="13.2" x14ac:dyDescent="0.2"/>
  </sheetData>
  <sheetProtection algorithmName="SHA-512" hashValue="fdNlL8Gg0bypTGWTuxKnFe/0FHy8X0ECFgf48q7vPWcdRhdppWHyFmna2/FBzpSNGLRDKESvdRoRHKNGIOxDhA==" saltValue="+C4H3eeSyGzgOjqxoTl9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2026-02-26T09:33:14Z</dcterms:created>
  <dcterms:modified xsi:type="dcterms:W3CDTF">2026-03-16T06:22:07Z</dcterms:modified>
  <cp:category/>
</cp:coreProperties>
</file>