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160" windowHeight="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<sst xmlns="http://schemas.openxmlformats.org/spreadsheetml/2006/main" count="1095" uniqueCount="590">
  <si>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</si>
  <si>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</si>
  <si>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</si>
  <si>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</si>
  <si>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</si>
  <si>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</si>
  <si>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</si>
  <si>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</si>
  <si>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</si>
  <si>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</si>
  <si>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</si>
  <si>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</si>
  <si>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</si>
  <si>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</si>
  <si>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</si>
  <si>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</si>
  <si>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</si>
  <si>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</si>
  <si>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</si>
  <si>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</si>
  <si>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</si>
  <si>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</si>
  <si>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</si>
  <si>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</si>
  <si>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</si>
  <si>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</si>
  <si>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</si>
  <si>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</si>
  <si>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</si>
  <si>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</si>
  <si>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</si>
  <si>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</si>
  <si>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</si>
  <si>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</si>
  <si>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</si>
  <si>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</si>
  <si>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</si>
  <si>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</si>
  <si>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</si>
  <si>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</si>
  <si>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</si>
  <si>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</si>
  <si>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</si>
  <si>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</si>
  <si>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</si>
  <si>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</si>
  <si>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</si>
  <si>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</si>
  <si>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</si>
  <si>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</si>
  <si>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</si>
  <si>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</si>
  <si>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</si>
  <si>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</si>
  <si>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</si>
  <si>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</si>
  <si>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</si>
  <si>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</si>
  <si>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</si>
  <si>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</si>
  <si>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</si>
  <si>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</si>
  <si>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</si>
  <si>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</si>
  <si>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</si>
  <si>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</si>
  <si>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</si>
  <si>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</si>
  <si>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</si>
  <si>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</si>
  <si>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</si>
  <si>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</si>
  <si>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</si>
  <si>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</si>
  <si>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</si>
  <si>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</si>
  <si>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</si>
  <si>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</si>
  <si>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</si>
  <si>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</si>
  <si>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</si>
  <si>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</si>
  <si>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</si>
  <si>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</si>
  <si>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</si>
  <si>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</si>
  <si>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</si>
  <si>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</si>
  <si>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</si>
  <si>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</si>
  <si>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</si>
  <si>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</si>
  <si>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</si>
  <si>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</si>
  <si>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</si>
  <si>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</si>
  <si>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</si>
  <si>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</si>
  <si>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</si>
  <si>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</si>
  <si>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</si>
  <si>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</si>
  <si>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</si>
  <si>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</si>
  <si>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</si>
  <si>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</si>
  <si>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</si>
  <si>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</si>
  <si>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</si>
  <si>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</si>
  <si>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</si>
  <si>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</si>
  <si>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</si>
  <si>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</si>
  <si>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</si>
  <si>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</si>
  <si>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</si>
  <si>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</si>
  <si>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</si>
  <si>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</si>
  <si>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</si>
  <si>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</si>
  <si>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</si>
  <si>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</si>
  <si>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</si>
  <si>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</si>
  <si>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</si>
  <si>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</si>
  <si>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</si>
  <si>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</si>
  <si>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</si>
  <si>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</si>
  <si>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</si>
  <si>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</si>
  <si>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</si>
  <si>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</si>
  <si>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</si>
  <si>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</si>
  <si>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</si>
  <si>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</si>
  <si>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</si>
  <si>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</si>
  <si>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</si>
  <si>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</si>
  <si>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</si>
  <si>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</si>
  <si>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</si>
  <si>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</si>
  <si>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</si>
  <si>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</si>
  <si>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</si>
  <si>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</si>
  <si>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</si>
  <si>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</si>
  <si>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</si>
  <si>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</si>
  <si>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</si>
  <si>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</si>
  <si>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</si>
  <si>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</si>
  <si>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</si>
  <si>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</si>
  <si>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</si>
  <si>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</si>
  <si>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</si>
  <si>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</si>
  <si>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</si>
  <si>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</si>
  <si>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</si>
  <si>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</si>
  <si>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</si>
  <si>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</si>
  <si>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</si>
  <si>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</si>
  <si>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</si>
  <si>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</si>
  <si>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</si>
  <si>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</si>
  <si>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</si>
  <si>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</si>
  <si>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</si>
  <si>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</si>
  <si>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</si>
  <si>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</si>
  <si>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</si>
  <si>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</si>
  <si>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</si>
  <si>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</si>
  <si>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</si>
  <si>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</si>
  <si>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</si>
  <si>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</si>
  <si>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</si>
  <si>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</si>
  <si>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</si>
  <si>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</si>
  <si>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</si>
  <si>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</si>
  <si>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</si>
  <si>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</si>
  <si>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</si>
  <si>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</si>
  <si>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</si>
  <si>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</si>
  <si>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</si>
  <si>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</si>
  <si>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</si>
  <si>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</si>
  <si>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</si>
  <si>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</si>
  <si>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</si>
  <si>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</si>
  <si>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</si>
  <si>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</si>
  <si>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</si>
  <si>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</si>
  <si>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</si>
  <si>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茨城県行方市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</si>
  <si>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</si>
  <si>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</si>
  <si>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</si>
  <si>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</si>
  <si>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</si>
  <si>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</si>
  <si>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</si>
  <si>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</si>
  <si>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</si>
  <si>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</si>
  <si>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</si>
  <si>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</si>
  <si>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</si>
  <si>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</si>
  <si>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</si>
  <si>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</si>
  <si>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</si>
  <si>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</si>
  <si>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</si>
  <si>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</si>
  <si>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</si>
  <si>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</si>
  <si>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</si>
  <si>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</si>
  <si>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</si>
  <si>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</si>
  <si>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</si>
  <si>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</si>
  <si>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</si>
  <si>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</si>
  <si>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</si>
  <si>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</si>
  <si>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</si>
  <si>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</si>
  <si>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</si>
  <si>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</si>
  <si>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</si>
  <si>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</si>
  <si>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</si>
  <si>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</si>
  <si>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</si>
  <si>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</si>
  <si>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</si>
  <si>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</si>
  <si>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</si>
  <si>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</si>
  <si>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</si>
  <si>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</si>
  <si>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</si>
  <si>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</si>
  <si>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</si>
  <si>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</si>
  <si>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</si>
  <si>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</si>
  <si>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</si>
  <si>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</si>
  <si>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</si>
  <si>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</si>
  <si>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</si>
  <si>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</si>
  <si>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</si>
  <si>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</si>
  <si>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</si>
  <si>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</si>
  <si>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</si>
  <si>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</si>
  <si>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</si>
  <si>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</si>
  <si>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</si>
  <si>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</si>
  <si>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</si>
  <si>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</si>
  <si>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</si>
  <si>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</si>
  <si>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</si>
  <si>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</si>
  <si>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</si>
  <si>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</si>
  <si>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</si>
  <si>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</si>
  <si>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</si>
  <si>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</si>
  <si>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</si>
  <si>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</si>
  <si>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</si>
  <si>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</si>
  <si>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</si>
  <si>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</si>
  <si>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</si>
  <si>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</si>
  <si>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</si>
  <si>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</si>
  <si>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</si>
  <si>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</si>
  <si>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</si>
  <si>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</si>
  <si>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</si>
  <si>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</si>
  <si>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</si>
  <si>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</si>
  <si>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</si>
  <si>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</si>
  <si>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</si>
  <si>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</si>
  <si>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</si>
  <si>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</si>
  <si>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</si>
  <si>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</si>
  <si>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</si>
  <si>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</si>
  <si>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</si>
  <si>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</si>
  <si>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</si>
  <si>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</si>
  <si>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</si>
  <si>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</si>
  <si>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</si>
  <si>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</si>
  <si>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</si>
  <si>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</si>
  <si>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</si>
  <si>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</si>
  <si>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</si>
  <si>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</si>
  <si>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</si>
  <si>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</si>
  <si>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</si>
  <si>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</si>
  <si>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</si>
  <si>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</si>
  <si>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</si>
  <si>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</si>
  <si>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</si>
  <si>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</si>
  <si>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</si>
  <si>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</si>
  <si>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</si>
  <si>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</si>
  <si>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</si>
  <si>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</si>
  <si>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</si>
  <si>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</si>
  <si>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</si>
  <si>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</si>
  <si>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</si>
  <si>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</si>
  <si>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</si>
  <si>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</si>
  <si>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</si>
  <si>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</si>
  <si>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</si>
  <si>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</si>
  <si>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</si>
  <si>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茨城県行方市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</si>
  <si>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</si>
  <si>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</si>
  <si>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</si>
  <si>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</si>
  <si>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</si>
  <si>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</si>
  <si>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</si>
  <si>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</si>
  <si>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</si>
  <si>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</si>
  <si>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</si>
  <si>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</si>
  <si>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</si>
  <si>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</si>
  <si>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</si>
  <si>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</si>
  <si>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</si>
  <si>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</si>
  <si>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</si>
  <si>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</si>
  <si>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</si>
  <si>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</si>
  <si>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</si>
  <si>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</si>
  <si>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</si>
  <si>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</si>
  <si>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</si>
  <si>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</si>
  <si>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</si>
  <si>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</si>
  <si>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</si>
  <si>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</si>
  <si>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</si>
  <si>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</si>
  <si>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</si>
  <si>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</si>
  <si>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</si>
  <si>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</si>
  <si>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</si>
  <si>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</si>
  <si>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</si>
  <si>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</si>
  <si>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</si>
  <si>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</si>
  <si>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</si>
  <si>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</si>
  <si>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</si>
  <si>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</si>
  <si>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</si>
  <si>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</si>
  <si>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</si>
  <si>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</si>
  <si>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</si>
  <si>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</si>
  <si>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</si>
  <si>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</si>
  <si>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</si>
  <si>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</si>
  <si>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</si>
  <si>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</si>
  <si>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</si>
  <si>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</si>
  <si>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</si>
  <si>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</si>
  <si>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</si>
  <si>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</si>
  <si>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</si>
  <si>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</si>
  <si>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</si>
  <si>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</si>
  <si>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</si>
  <si>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</si>
  <si>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</si>
  <si>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</si>
  <si>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</si>
  <si>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</si>
  <si>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</si>
  <si>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</si>
  <si>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</si>
  <si>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</si>
  <si>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</si>
  <si>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</si>
  <si>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</si>
  <si>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</si>
  <si>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</si>
  <si>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</si>
  <si>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</si>
  <si>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</si>
  <si>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</si>
  <si>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</si>
  <si>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</si>
  <si>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</si>
  <si>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</si>
  <si>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</si>
  <si>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</si>
  <si>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</si>
  <si>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</si>
  <si>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</si>
  <si>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</si>
  <si>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</si>
  <si>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</si>
  <si>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</si>
  <si>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</si>
  <si>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</si>
  <si>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</si>
  <si>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</si>
  <si>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</si>
  <si>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</si>
  <si>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</si>
  <si>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</si>
  <si>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</si>
  <si>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</si>
  <si>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</si>
  <si>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</si>
  <si>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</si>
  <si>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</si>
  <si>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</si>
  <si>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</si>
  <si>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</si>
  <si>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</si>
  <si>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</si>
  <si>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</si>
  <si>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</si>
  <si>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</si>
  <si>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</si>
  <si>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</si>
  <si>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</si>
  <si>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</si>
  <si>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</si>
  <si>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</si>
  <si>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</si>
  <si>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</si>
  <si>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</si>
  <si>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</si>
  <si>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</si>
  <si>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</si>
  <si>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</si>
  <si>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</si>
  <si>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</si>
  <si>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</si>
  <si>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</si>
  <si>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</si>
  <si>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</si>
  <si>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</si>
  <si>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</si>
  <si>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</si>
  <si>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</si>
  <si>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</si>
  <si>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</si>
  <si>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</si>
  <si>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</si>
  <si>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</si>
  <si>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</si>
  <si>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</si>
  <si>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</si>
  <si>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</si>
  <si>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</si>
  <si>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</si>
  <si>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</si>
  <si>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</si>
  <si>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</si>
  <si>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</si>
  <si>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</si>
  <si>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</si>
  <si>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</si>
  <si>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</si>
  <si>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</si>
  <si>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</si>
  <si>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</si>
  <si>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</si>
  <si>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</si>
  <si>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</si>
  <si>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</si>
  <si>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</si>
  <si>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</si>
  <si>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</si>
  <si>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</si>
  <si>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</si>
  <si>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</si>
  <si>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</si>
  <si>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</si>
  <si>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</si>
  <si>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</si>
  <si>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</si>
  <si>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1.48</t>
  </si>
  <si>
    <t>一般会計</t>
  </si>
  <si>
    <t>水道事業会計</t>
  </si>
  <si>
    <t>下水道事業会計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</si>
  <si>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</si>
  <si>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</si>
  <si>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</si>
  <si>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</si>
  <si>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</si>
  <si>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</si>
  <si>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</si>
  <si>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</si>
  <si>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</si>
  <si>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</si>
  <si>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</si>
  <si>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</si>
  <si>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</si>
  <si>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鹿行広域事務組合一般会計</t>
  </si>
  <si>
    <t>鹿行広域事務組合養護老人ホーム事業特別会計</t>
  </si>
  <si>
    <t>鹿行広域事務組合消防特別会計</t>
  </si>
  <si>
    <t>鹿行広域事務組合火葬場事業特別会計</t>
  </si>
  <si>
    <t>鹿行広域事務組合審査会事業特別会計</t>
  </si>
  <si>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</si>
  <si>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</si>
  <si>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</si>
  <si>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</si>
  <si>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</si>
  <si>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行方市合併振興基金</t>
    <rPh sb="0" eb="3">
      <t>ナメガタシ</t>
    </rPh>
    <rPh sb="3" eb="9">
      <t>ガッペイシンコウキキン</t>
    </rPh>
    <phoneticPr fontId="5"/>
  </si>
  <si>
    <t>公共施設整備基金</t>
    <rPh sb="0" eb="8">
      <t>コウキョウシセツセイビキキン</t>
    </rPh>
    <phoneticPr fontId="5"/>
  </si>
  <si>
    <t>行方市ふるさと応援寄附金基金</t>
    <rPh sb="0" eb="3">
      <t>ナメガタシ</t>
    </rPh>
    <rPh sb="7" eb="14">
      <t>オウエンキフキンキキン</t>
    </rPh>
    <phoneticPr fontId="5"/>
  </si>
  <si>
    <t>なめがた振興基金</t>
    <rPh sb="4" eb="8">
      <t>シンコウキキン</t>
    </rPh>
    <phoneticPr fontId="5"/>
  </si>
  <si>
    <t>行方市公共交通システム事業基金</t>
    <rPh sb="0" eb="3">
      <t>ナメガタシ</t>
    </rPh>
    <rPh sb="3" eb="7">
      <t>コウキョウコウツウ</t>
    </rPh>
    <rPh sb="11" eb="13">
      <t>ジギョウ</t>
    </rPh>
    <rPh sb="13" eb="15">
      <t>キキン</t>
    </rPh>
    <phoneticPr fontId="2"/>
  </si>
  <si>
    <t>-</t>
    <phoneticPr fontId="2"/>
  </si>
  <si>
    <t>行方市まちづくり推進機構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</si>
</sst>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6BF8-4B5E-8A90-A3C4183E1F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54876</c:v>
                </c:pt>
                <c:pt idx="1">
                  <c:v>52249</c:v>
                </c:pt>
                <c:pt idx="2">
                  <c:v>61793</c:v>
                </c:pt>
                <c:pt idx="3">
                  <c:v>51014</c:v>
                </c:pt>
                <c:pt idx="4">
                  <c:v>60656</c:v>
                </c:pt>
              </c:numCache>
            </c:numRef>
          </c:val>
          <c:smooth val="0"/>
          <c:extLst>
            <c:ext xmlns:c16="http://schemas.microsoft.com/office/drawing/2014/chart" uri="{C3380CC4-5D6E-409C-BE32-E72D297353CC}">
              <c16:uniqueId val="{00000001-6BF8-4B5E-8A90-A3C4183E1F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4.83</c:v>
                </c:pt>
                <c:pt idx="2">
                  <c:v>6.15</c:v>
                </c:pt>
                <c:pt idx="3">
                  <c:v>4.78</c:v>
                </c:pt>
                <c:pt idx="4">
                  <c:v>5.82</c:v>
                </c:pt>
              </c:numCache>
            </c:numRef>
          </c:val>
          <c:extLst>
            <c:ext xmlns:c16="http://schemas.microsoft.com/office/drawing/2014/chart" uri="{C3380CC4-5D6E-409C-BE32-E72D297353CC}">
              <c16:uniqueId val="{00000000-4145-4AF4-8F84-D279F80C58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17.170000000000002</c:v>
                </c:pt>
                <c:pt idx="1">
                  <c:v>16.239999999999998</c:v>
                </c:pt>
                <c:pt idx="2">
                  <c:v>15.21</c:v>
                </c:pt>
                <c:pt idx="3">
                  <c:v>18.559999999999999</c:v>
                </c:pt>
                <c:pt idx="4">
                  <c:v>20.66</c:v>
                </c:pt>
              </c:numCache>
            </c:numRef>
          </c:val>
          <c:extLst>
            <c:ext xmlns:c16="http://schemas.microsoft.com/office/drawing/2014/chart" uri="{C3380CC4-5D6E-409C-BE32-E72D297353CC}">
              <c16:uniqueId val="{00000001-4145-4AF4-8F84-D279F80C58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-1.48</c:v>
                </c:pt>
                <c:pt idx="1">
                  <c:v>0.32</c:v>
                </c:pt>
                <c:pt idx="2">
                  <c:v>0.85</c:v>
                </c:pt>
                <c:pt idx="3">
                  <c:v>2.74</c:v>
                </c:pt>
                <c:pt idx="4">
                  <c:v>2.5099999999999998</c:v>
                </c:pt>
              </c:numCache>
            </c:numRef>
          </c:val>
          <c:smooth val="0"/>
          <c:extLst>
            <c:ext xmlns:c16="http://schemas.microsoft.com/office/drawing/2014/chart" uri="{C3380CC4-5D6E-409C-BE32-E72D297353CC}">
              <c16:uniqueId val="{00000002-4145-4AF4-8F84-D279F80C58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0.55000000000000004</c:v>
                </c:pt>
                <c:pt idx="2">
                  <c:v>#N/A</c:v>
                </c:pt>
                <c:pt idx="3">
                  <c:v>3.21</c:v>
                </c:pt>
                <c:pt idx="4">
                  <c:v>0</c:v>
                </c:pt>
                <c:pt idx="5">
                  <c:v>0</c:v>
                </c:pt>
                <c:pt idx="6">
                  <c:v>0</c:v>
                </c:pt>
                <c:pt idx="7">
                  <c:v>0</c:v>
                </c:pt>
                <c:pt idx="8">
                  <c:v>0</c:v>
                </c:pt>
                <c:pt idx="9">
                  <c:v>0</c:v>
                </c:pt>
              </c:numCache>
            </c:numRef>
          </c:val>
          <c:extLst>
            <c:ext xmlns:c16="http://schemas.microsoft.com/office/drawing/2014/chart" uri="{C3380CC4-5D6E-409C-BE32-E72D297353CC}">
              <c16:uniqueId val="{00000000-84B8-43EE-9C57-0DEB0A9C0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8-43EE-9C57-0DEB0A9C06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B8-43EE-9C57-0DEB0A9C06FD}"/>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84B8-43EE-9C57-0DEB0A9C06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4-84B8-43EE-9C57-0DEB0A9C06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0.06</c:v>
                </c:pt>
                <c:pt idx="4">
                  <c:v>#N/A</c:v>
                </c:pt>
                <c:pt idx="5">
                  <c:v>0.21</c:v>
                </c:pt>
                <c:pt idx="6">
                  <c:v>#N/A</c:v>
                </c:pt>
                <c:pt idx="7">
                  <c:v>0.12</c:v>
                </c:pt>
                <c:pt idx="8">
                  <c:v>#N/A</c:v>
                </c:pt>
                <c:pt idx="9">
                  <c:v>0.19</c:v>
                </c:pt>
              </c:numCache>
            </c:numRef>
          </c:val>
          <c:extLst>
            <c:ext xmlns:c16="http://schemas.microsoft.com/office/drawing/2014/chart" uri="{C3380CC4-5D6E-409C-BE32-E72D297353CC}">
              <c16:uniqueId val="{00000005-84B8-43EE-9C57-0DEB0A9C06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1.4</c:v>
                </c:pt>
                <c:pt idx="4">
                  <c:v>#N/A</c:v>
                </c:pt>
                <c:pt idx="5">
                  <c:v>1.55</c:v>
                </c:pt>
                <c:pt idx="6">
                  <c:v>#N/A</c:v>
                </c:pt>
                <c:pt idx="7">
                  <c:v>1.54</c:v>
                </c:pt>
                <c:pt idx="8">
                  <c:v>#N/A</c:v>
                </c:pt>
                <c:pt idx="9">
                  <c:v>2.42</c:v>
                </c:pt>
              </c:numCache>
            </c:numRef>
          </c:val>
          <c:extLst>
            <c:ext xmlns:c16="http://schemas.microsoft.com/office/drawing/2014/chart" uri="{C3380CC4-5D6E-409C-BE32-E72D297353CC}">
              <c16:uniqueId val="{00000006-84B8-43EE-9C57-0DEB0A9C06F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1.22</c:v>
                </c:pt>
                <c:pt idx="6">
                  <c:v>#N/A</c:v>
                </c:pt>
                <c:pt idx="7">
                  <c:v>2.19</c:v>
                </c:pt>
                <c:pt idx="8">
                  <c:v>#N/A</c:v>
                </c:pt>
                <c:pt idx="9">
                  <c:v>2.4900000000000002</c:v>
                </c:pt>
              </c:numCache>
            </c:numRef>
          </c:val>
          <c:extLst>
            <c:ext xmlns:c16="http://schemas.microsoft.com/office/drawing/2014/chart" uri="{C3380CC4-5D6E-409C-BE32-E72D297353CC}">
              <c16:uniqueId val="{00000007-84B8-43EE-9C57-0DEB0A9C06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4.46</c:v>
                </c:pt>
                <c:pt idx="2">
                  <c:v>#N/A</c:v>
                </c:pt>
                <c:pt idx="3">
                  <c:v>4.3600000000000003</c:v>
                </c:pt>
                <c:pt idx="4">
                  <c:v>#N/A</c:v>
                </c:pt>
                <c:pt idx="5">
                  <c:v>4.47</c:v>
                </c:pt>
                <c:pt idx="6">
                  <c:v>#N/A</c:v>
                </c:pt>
                <c:pt idx="7">
                  <c:v>4.8499999999999996</c:v>
                </c:pt>
                <c:pt idx="8">
                  <c:v>#N/A</c:v>
                </c:pt>
                <c:pt idx="9">
                  <c:v>5.1100000000000003</c:v>
                </c:pt>
              </c:numCache>
            </c:numRef>
          </c:val>
          <c:extLst>
            <c:ext xmlns:c16="http://schemas.microsoft.com/office/drawing/2014/chart" uri="{C3380CC4-5D6E-409C-BE32-E72D297353CC}">
              <c16:uniqueId val="{00000008-84B8-43EE-9C57-0DEB0A9C06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3.36</c:v>
                </c:pt>
                <c:pt idx="2">
                  <c:v>#N/A</c:v>
                </c:pt>
                <c:pt idx="3">
                  <c:v>4.83</c:v>
                </c:pt>
                <c:pt idx="4">
                  <c:v>#N/A</c:v>
                </c:pt>
                <c:pt idx="5">
                  <c:v>6.15</c:v>
                </c:pt>
                <c:pt idx="6">
                  <c:v>#N/A</c:v>
                </c:pt>
                <c:pt idx="7">
                  <c:v>4.7699999999999996</c:v>
                </c:pt>
                <c:pt idx="8">
                  <c:v>#N/A</c:v>
                </c:pt>
                <c:pt idx="9">
                  <c:v>5.81</c:v>
                </c:pt>
              </c:numCache>
            </c:numRef>
          </c:val>
          <c:extLst>
            <c:ext xmlns:c16="http://schemas.microsoft.com/office/drawing/2014/chart" uri="{C3380CC4-5D6E-409C-BE32-E72D297353CC}">
              <c16:uniqueId val="{00000009-84B8-43EE-9C57-0DEB0A9C06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1662</c:v>
                </c:pt>
                <c:pt idx="5">
                  <c:v>1689</c:v>
                </c:pt>
                <c:pt idx="8">
                  <c:v>1706</c:v>
                </c:pt>
                <c:pt idx="11">
                  <c:v>1729</c:v>
                </c:pt>
                <c:pt idx="14">
                  <c:v>1734</c:v>
                </c:pt>
              </c:numCache>
            </c:numRef>
          </c:val>
          <c:extLst>
            <c:ext xmlns:c16="http://schemas.microsoft.com/office/drawing/2014/chart" uri="{C3380CC4-5D6E-409C-BE32-E72D297353CC}">
              <c16:uniqueId val="{00000000-794C-447E-A8DE-B7AAF137D6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4C-447E-A8DE-B7AAF137D6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56</c:v>
                </c:pt>
                <c:pt idx="9">
                  <c:v>56</c:v>
                </c:pt>
                <c:pt idx="12">
                  <c:v>56</c:v>
                </c:pt>
              </c:numCache>
            </c:numRef>
          </c:val>
          <c:extLst>
            <c:ext xmlns:c16="http://schemas.microsoft.com/office/drawing/2014/chart" uri="{C3380CC4-5D6E-409C-BE32-E72D297353CC}">
              <c16:uniqueId val="{00000002-794C-447E-A8DE-B7AAF137D6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30</c:v>
                </c:pt>
                <c:pt idx="6">
                  <c:v>32</c:v>
                </c:pt>
                <c:pt idx="9">
                  <c:v>32</c:v>
                </c:pt>
                <c:pt idx="12">
                  <c:v>36</c:v>
                </c:pt>
              </c:numCache>
            </c:numRef>
          </c:val>
          <c:extLst>
            <c:ext xmlns:c16="http://schemas.microsoft.com/office/drawing/2014/chart" uri="{C3380CC4-5D6E-409C-BE32-E72D297353CC}">
              <c16:uniqueId val="{00000003-794C-447E-A8DE-B7AAF137D6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484</c:v>
                </c:pt>
                <c:pt idx="3">
                  <c:v>479</c:v>
                </c:pt>
                <c:pt idx="6">
                  <c:v>487</c:v>
                </c:pt>
                <c:pt idx="9">
                  <c:v>452</c:v>
                </c:pt>
                <c:pt idx="12">
                  <c:v>466</c:v>
                </c:pt>
              </c:numCache>
            </c:numRef>
          </c:val>
          <c:extLst>
            <c:ext xmlns:c16="http://schemas.microsoft.com/office/drawing/2014/chart" uri="{C3380CC4-5D6E-409C-BE32-E72D297353CC}">
              <c16:uniqueId val="{00000004-794C-447E-A8DE-B7AAF137D6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4C-447E-A8DE-B7AAF137D6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4C-447E-A8DE-B7AAF137D6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1813</c:v>
                </c:pt>
                <c:pt idx="3">
                  <c:v>1867</c:v>
                </c:pt>
                <c:pt idx="6">
                  <c:v>1959</c:v>
                </c:pt>
                <c:pt idx="9">
                  <c:v>2002</c:v>
                </c:pt>
                <c:pt idx="12">
                  <c:v>2010</c:v>
                </c:pt>
              </c:numCache>
            </c:numRef>
          </c:val>
          <c:extLst>
            <c:ext xmlns:c16="http://schemas.microsoft.com/office/drawing/2014/chart" uri="{C3380CC4-5D6E-409C-BE32-E72D297353CC}">
              <c16:uniqueId val="{00000007-794C-447E-A8DE-B7AAF137D6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661</c:v>
                </c:pt>
                <c:pt idx="2">
                  <c:v>#N/A</c:v>
                </c:pt>
                <c:pt idx="3">
                  <c:v>#N/A</c:v>
                </c:pt>
                <c:pt idx="4">
                  <c:v>687</c:v>
                </c:pt>
                <c:pt idx="5">
                  <c:v>#N/A</c:v>
                </c:pt>
                <c:pt idx="6">
                  <c:v>#N/A</c:v>
                </c:pt>
                <c:pt idx="7">
                  <c:v>828</c:v>
                </c:pt>
                <c:pt idx="8">
                  <c:v>#N/A</c:v>
                </c:pt>
                <c:pt idx="9">
                  <c:v>#N/A</c:v>
                </c:pt>
                <c:pt idx="10">
                  <c:v>813</c:v>
                </c:pt>
                <c:pt idx="11">
                  <c:v>#N/A</c:v>
                </c:pt>
                <c:pt idx="12">
                  <c:v>#N/A</c:v>
                </c:pt>
                <c:pt idx="13">
                  <c:v>834</c:v>
                </c:pt>
                <c:pt idx="14">
                  <c:v>#N/A</c:v>
                </c:pt>
              </c:numCache>
            </c:numRef>
          </c:val>
          <c:smooth val="0"/>
          <c:extLst>
            <c:ext xmlns:c16="http://schemas.microsoft.com/office/drawing/2014/chart" uri="{C3380CC4-5D6E-409C-BE32-E72D297353CC}">
              <c16:uniqueId val="{00000008-794C-447E-A8DE-B7AAF137D6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17922</c:v>
                </c:pt>
                <c:pt idx="5">
                  <c:v>17288</c:v>
                </c:pt>
                <c:pt idx="8">
                  <c:v>16684</c:v>
                </c:pt>
                <c:pt idx="11">
                  <c:v>16023</c:v>
                </c:pt>
                <c:pt idx="14">
                  <c:v>15007</c:v>
                </c:pt>
              </c:numCache>
            </c:numRef>
          </c:val>
          <c:extLst>
            <c:ext xmlns:c16="http://schemas.microsoft.com/office/drawing/2014/chart" uri="{C3380CC4-5D6E-409C-BE32-E72D297353CC}">
              <c16:uniqueId val="{00000000-0900-4DB5-A0E8-17C329355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388</c:v>
                </c:pt>
                <c:pt idx="5">
                  <c:v>334</c:v>
                </c:pt>
                <c:pt idx="8">
                  <c:v>279</c:v>
                </c:pt>
                <c:pt idx="11">
                  <c:v>234</c:v>
                </c:pt>
                <c:pt idx="14">
                  <c:v>190</c:v>
                </c:pt>
              </c:numCache>
            </c:numRef>
          </c:val>
          <c:extLst>
            <c:ext xmlns:c16="http://schemas.microsoft.com/office/drawing/2014/chart" uri="{C3380CC4-5D6E-409C-BE32-E72D297353CC}">
              <c16:uniqueId val="{00000001-0900-4DB5-A0E8-17C329355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4403</c:v>
                </c:pt>
                <c:pt idx="5">
                  <c:v>4295</c:v>
                </c:pt>
                <c:pt idx="8">
                  <c:v>4214</c:v>
                </c:pt>
                <c:pt idx="11">
                  <c:v>5511</c:v>
                </c:pt>
                <c:pt idx="14">
                  <c:v>6096</c:v>
                </c:pt>
              </c:numCache>
            </c:numRef>
          </c:val>
          <c:extLst>
            <c:ext xmlns:c16="http://schemas.microsoft.com/office/drawing/2014/chart" uri="{C3380CC4-5D6E-409C-BE32-E72D297353CC}">
              <c16:uniqueId val="{00000002-0900-4DB5-A0E8-17C329355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0-4DB5-A0E8-17C329355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0-4DB5-A0E8-17C329355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0900-4DB5-A0E8-17C329355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3508</c:v>
                </c:pt>
                <c:pt idx="3">
                  <c:v>3494</c:v>
                </c:pt>
                <c:pt idx="6">
                  <c:v>3491</c:v>
                </c:pt>
                <c:pt idx="9">
                  <c:v>3448</c:v>
                </c:pt>
                <c:pt idx="12">
                  <c:v>3428</c:v>
                </c:pt>
              </c:numCache>
            </c:numRef>
          </c:val>
          <c:extLst>
            <c:ext xmlns:c16="http://schemas.microsoft.com/office/drawing/2014/chart" uri="{C3380CC4-5D6E-409C-BE32-E72D297353CC}">
              <c16:uniqueId val="{00000006-0900-4DB5-A0E8-17C329355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180</c:v>
                </c:pt>
                <c:pt idx="6">
                  <c:v>160</c:v>
                </c:pt>
                <c:pt idx="9">
                  <c:v>151</c:v>
                </c:pt>
                <c:pt idx="12">
                  <c:v>119</c:v>
                </c:pt>
              </c:numCache>
            </c:numRef>
          </c:val>
          <c:extLst>
            <c:ext xmlns:c16="http://schemas.microsoft.com/office/drawing/2014/chart" uri="{C3380CC4-5D6E-409C-BE32-E72D297353CC}">
              <c16:uniqueId val="{00000007-0900-4DB5-A0E8-17C329355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5490</c:v>
                </c:pt>
                <c:pt idx="3">
                  <c:v>5412</c:v>
                </c:pt>
                <c:pt idx="6">
                  <c:v>5156</c:v>
                </c:pt>
                <c:pt idx="9">
                  <c:v>4838</c:v>
                </c:pt>
                <c:pt idx="12">
                  <c:v>4544</c:v>
                </c:pt>
              </c:numCache>
            </c:numRef>
          </c:val>
          <c:extLst>
            <c:ext xmlns:c16="http://schemas.microsoft.com/office/drawing/2014/chart" uri="{C3380CC4-5D6E-409C-BE32-E72D297353CC}">
              <c16:uniqueId val="{00000008-0900-4DB5-A0E8-17C329355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889</c:v>
                </c:pt>
                <c:pt idx="9">
                  <c:v>834</c:v>
                </c:pt>
                <c:pt idx="12">
                  <c:v>778</c:v>
                </c:pt>
              </c:numCache>
            </c:numRef>
          </c:val>
          <c:extLst>
            <c:ext xmlns:c16="http://schemas.microsoft.com/office/drawing/2014/chart" uri="{C3380CC4-5D6E-409C-BE32-E72D297353CC}">
              <c16:uniqueId val="{00000009-0900-4DB5-A0E8-17C329355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19214</c:v>
                </c:pt>
                <c:pt idx="3">
                  <c:v>18475</c:v>
                </c:pt>
                <c:pt idx="6">
                  <c:v>17824</c:v>
                </c:pt>
                <c:pt idx="9">
                  <c:v>16877</c:v>
                </c:pt>
                <c:pt idx="12">
                  <c:v>15800</c:v>
                </c:pt>
              </c:numCache>
            </c:numRef>
          </c:val>
          <c:extLst>
            <c:ext xmlns:c16="http://schemas.microsoft.com/office/drawing/2014/chart" uri="{C3380CC4-5D6E-409C-BE32-E72D297353CC}">
              <c16:uniqueId val="{0000000A-0900-4DB5-A0E8-17C329355C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5694</c:v>
                </c:pt>
                <c:pt idx="2">
                  <c:v>#N/A</c:v>
                </c:pt>
                <c:pt idx="3">
                  <c:v>#N/A</c:v>
                </c:pt>
                <c:pt idx="4">
                  <c:v>5644</c:v>
                </c:pt>
                <c:pt idx="5">
                  <c:v>#N/A</c:v>
                </c:pt>
                <c:pt idx="6">
                  <c:v>#N/A</c:v>
                </c:pt>
                <c:pt idx="7">
                  <c:v>6343</c:v>
                </c:pt>
                <c:pt idx="8">
                  <c:v>#N/A</c:v>
                </c:pt>
                <c:pt idx="9">
                  <c:v>#N/A</c:v>
                </c:pt>
                <c:pt idx="10">
                  <c:v>4379</c:v>
                </c:pt>
                <c:pt idx="11">
                  <c:v>#N/A</c:v>
                </c:pt>
                <c:pt idx="12">
                  <c:v>#N/A</c:v>
                </c:pt>
                <c:pt idx="13">
                  <c:v>3375</c:v>
                </c:pt>
                <c:pt idx="14">
                  <c:v>#N/A</c:v>
                </c:pt>
              </c:numCache>
            </c:numRef>
          </c:val>
          <c:smooth val="0"/>
          <c:extLst>
            <c:ext xmlns:c16="http://schemas.microsoft.com/office/drawing/2014/chart" uri="{C3380CC4-5D6E-409C-BE32-E72D297353CC}">
              <c16:uniqueId val="{0000000B-0900-4DB5-A0E8-17C329355C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1664</c:v>
                </c:pt>
                <c:pt idx="1">
                  <c:v>2106</c:v>
                </c:pt>
                <c:pt idx="2">
                  <c:v>2283</c:v>
                </c:pt>
              </c:numCache>
            </c:numRef>
          </c:val>
          <c:extLst>
            <c:ext xmlns:c16="http://schemas.microsoft.com/office/drawing/2014/chart" uri="{C3380CC4-5D6E-409C-BE32-E72D297353CC}">
              <c16:uniqueId val="{00000000-2C72-48C8-9A1E-D4987BE727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665</c:v>
                </c:pt>
                <c:pt idx="1">
                  <c:v>883</c:v>
                </c:pt>
                <c:pt idx="2">
                  <c:v>891</c:v>
                </c:pt>
              </c:numCache>
            </c:numRef>
          </c:val>
          <c:extLst>
            <c:ext xmlns:c16="http://schemas.microsoft.com/office/drawing/2014/chart" uri="{C3380CC4-5D6E-409C-BE32-E72D297353CC}">
              <c16:uniqueId val="{00000001-2C72-48C8-9A1E-D4987BE727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3540</c:v>
                </c:pt>
                <c:pt idx="1">
                  <c:v>4023</c:v>
                </c:pt>
                <c:pt idx="2">
                  <c:v>4231</c:v>
                </c:pt>
              </c:numCache>
            </c:numRef>
          </c:val>
          <c:extLst>
            <c:ext xmlns:c16="http://schemas.microsoft.com/office/drawing/2014/chart" uri="{C3380CC4-5D6E-409C-BE32-E72D297353CC}">
              <c16:uniqueId val="{00000002-2C72-48C8-9A1E-D4987BE727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統合小学校建設事業に充当した地方債の元金償還が始まっているため、元利償還金は高い状況が続いている。</a:t>
          </a:r>
          <a:endParaRPr lang="ja-JP" altLang="ja-JP" sz="1400">
            <a:effectLst/>
          </a:endParaRPr>
        </a:p>
        <a:p>
          <a:r>
            <a:rPr kumimoji="1" lang="ja-JP" altLang="ja-JP" sz="1100">
              <a:solidFill>
                <a:schemeClr val="dk1"/>
              </a:solidFill>
              <a:effectLst/>
              <a:latin typeface="+mn-lt"/>
              <a:ea typeface="+mn-ea"/>
              <a:cs typeface="+mn-cs"/>
            </a:rPr>
            <a:t>合併特例債、緊急防災減災事業債に加え、過疎対策事業債などの交付税算入率の大きい有利な地方債のみを借入対象としているので、算入公債費等は増加している。</a:t>
          </a:r>
          <a:endParaRPr lang="ja-JP" altLang="ja-JP" sz="1400">
            <a:effectLst/>
          </a:endParaRPr>
        </a:p>
        <a:p>
          <a:r>
            <a:rPr kumimoji="1" lang="ja-JP" altLang="ja-JP" sz="1100">
              <a:solidFill>
                <a:schemeClr val="dk1"/>
              </a:solidFill>
              <a:effectLst/>
              <a:latin typeface="+mn-lt"/>
              <a:ea typeface="+mn-ea"/>
              <a:cs typeface="+mn-cs"/>
            </a:rPr>
            <a:t>今後については、元利償還金が増加することが考えられることから、地方債を充当する事業の選択や基金の活用を図っていく必要があると思われる。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満期一括償還借入を利用していないため、該当なし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も前年同様</a:t>
          </a:r>
          <a:r>
            <a:rPr kumimoji="1" lang="ja-JP" altLang="ja-JP" sz="1100">
              <a:solidFill>
                <a:schemeClr val="dk1"/>
              </a:solidFill>
              <a:effectLst/>
              <a:latin typeface="+mn-lt"/>
              <a:ea typeface="+mn-ea"/>
              <a:cs typeface="+mn-cs"/>
            </a:rPr>
            <a:t>、市債発行額を抑制したことに加え、償還が進んだため、一般会計等に係る地方債の現在高が減少した。また、公営企業債等繰入見込額、組合等負担等見込額の減等により、将来負担額は減少した。</a:t>
          </a:r>
          <a:endParaRPr lang="ja-JP" altLang="ja-JP" sz="1400">
            <a:effectLst/>
          </a:endParaRPr>
        </a:p>
        <a:p>
          <a:r>
            <a:rPr kumimoji="1" lang="ja-JP" altLang="ja-JP" sz="1100">
              <a:solidFill>
                <a:schemeClr val="dk1"/>
              </a:solidFill>
              <a:effectLst/>
              <a:latin typeface="+mn-lt"/>
              <a:ea typeface="+mn-ea"/>
              <a:cs typeface="+mn-cs"/>
            </a:rPr>
            <a:t>充当可能財源等は、剰余金等の積み増しや基金の取り崩し額の減により、増加している。</a:t>
          </a:r>
          <a:endParaRPr lang="ja-JP" altLang="ja-JP" sz="1400">
            <a:effectLst/>
          </a:endParaRPr>
        </a:p>
        <a:p>
          <a:r>
            <a:rPr kumimoji="1" lang="ja-JP" altLang="ja-JP" sz="1100">
              <a:solidFill>
                <a:schemeClr val="dk1"/>
              </a:solidFill>
              <a:effectLst/>
              <a:latin typeface="+mn-lt"/>
              <a:ea typeface="+mn-ea"/>
              <a:cs typeface="+mn-cs"/>
            </a:rPr>
            <a:t>基準財政需要額算入見込額は、道路橋りょう費や下水道費の算入見込額が減少したことにより減少している。</a:t>
          </a:r>
          <a:endParaRPr lang="ja-JP" altLang="ja-JP" sz="1400">
            <a:effectLst/>
          </a:endParaRPr>
        </a:p>
        <a:p>
          <a:r>
            <a:rPr kumimoji="1" lang="ja-JP" altLang="ja-JP" sz="1100">
              <a:solidFill>
                <a:schemeClr val="dk1"/>
              </a:solidFill>
              <a:effectLst/>
              <a:latin typeface="+mn-lt"/>
              <a:ea typeface="+mn-ea"/>
              <a:cs typeface="+mn-cs"/>
            </a:rPr>
            <a:t>今後も引き続き、将来負担比率が上昇しないように、地方債借入を抑制と、基金の積み増しを計画的に行っていく必要がある。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前年度剰余金や市税の増などによる令和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取り崩しを行ったため、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差引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今後、一般財源の不足や自然災害への対応、施設の改修等に要する経費を賄うため、基金からの取り崩し額が増加し、基金残高は減少していくと思われる。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合併振興基金：合併特例債による基金積立　新市建設計画に掲げた事業へ充当。</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公共施設整備基金：施設の改修等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行方市公共交通システム事業基金：再編関連訓練移転等交付金を活用し、市民のニーズにあった公共交通の実現を図るため基金に積み立て、公共交通の整備運営に活用している。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なめがた振興基金：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地域の歴史，文化，人材を生かした市の振興のための事業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へ充当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合併振興基金：基金の利息分を積立し、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観光振興事業への補助金や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医師確保のための寄附講座開設寄附金等に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公共施設整備基金：基金の利息分と決算剰余金を積立し、生活道路調査設計委託料及び公有財産購入費に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行方市公共交通システム事業基金：防衛省に提出した基金計画により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なめがた振興基金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：基金の利息分と寄附金を積立し、文化財の保護費や図書の購入等に８百万円取り崩した。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合併振興基金：新市建設計画に掲げた事業へ充当する。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公共施設整備基金：老朽化した施設の改修費用及び新庁舎の建設費用へ充当する。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行方市公共交通システム事業基金：市営路線バスやデマンドタクシーの運行等の事業へ充当していく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なめがた振興基金：市の振興のための事業へ活用していく。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市税の増収分や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地方交付税の追加交付等による決算剰余金及び基金の利息分で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年度は基金の取り崩しをしなかったため、積み立て分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財政調整基金残高としては標準財政規模の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％を目標としているが、一般会計が財源不足となることが想定されるほか、災害などの緊急対策財源としても取り崩しを行わなければならないため、減少していく見込み。</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財源確保のため、財政調整基金の積み増しができるよう、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基金の運用や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歳入の確保及び歳出削減に取り組んでいく。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過疎地域持続的発展支援交付金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及び基金の利息分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今後、公債費の増加が見込まれているため、計画的に取り崩しを行っていく予定である。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ポイントとなったものの、茨城県平均と比較すると依然として低い状況が続いている。</a:t>
          </a:r>
          <a:endParaRPr lang="ja-JP" altLang="ja-JP" sz="1400">
            <a:effectLst/>
          </a:endParaRPr>
        </a:p>
        <a:p>
          <a:r>
            <a:rPr lang="ja-JP" altLang="ja-JP" sz="1100" b="0" i="0" baseline="0">
              <a:solidFill>
                <a:schemeClr val="dk1"/>
              </a:solidFill>
              <a:effectLst/>
              <a:latin typeface="+mn-lt"/>
              <a:ea typeface="+mn-ea"/>
              <a:cs typeface="+mn-cs"/>
            </a:rPr>
            <a:t>本市においては、極めて自主財源に乏しく、今後も数値の大幅改善を見込むことは難しいと考えられるため、行政の効率化に努めることにより財政の健全化を図る。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1" name="直線コネクタ 70"/>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経常一般財源収入は、昨年度に比べて地方税が</a:t>
          </a:r>
          <a:r>
            <a:rPr kumimoji="1" lang="en-US" altLang="ja-JP" sz="1100" b="0" i="0" baseline="0">
              <a:solidFill>
                <a:schemeClr val="dk1"/>
              </a:solidFill>
              <a:effectLst/>
              <a:latin typeface="+mn-lt"/>
              <a:ea typeface="+mn-ea"/>
              <a:cs typeface="+mn-cs"/>
            </a:rPr>
            <a:t>10,855</a:t>
          </a:r>
          <a:r>
            <a:rPr kumimoji="1" lang="ja-JP" altLang="ja-JP" sz="1100" b="0" i="0" baseline="0">
              <a:solidFill>
                <a:schemeClr val="dk1"/>
              </a:solidFill>
              <a:effectLst/>
              <a:latin typeface="+mn-lt"/>
              <a:ea typeface="+mn-ea"/>
              <a:cs typeface="+mn-cs"/>
            </a:rPr>
            <a:t>千円増額となったほか、普通交付税通常分では臨時財政対策債の抑制により増となったが、国の補正予算等による再算定分の減等により全体としては減となった。特別交付税については、防衛施設周辺事業の経費に係る一般財源分への交付が増となり、地方交付税全体で</a:t>
          </a:r>
          <a:r>
            <a:rPr kumimoji="1" lang="en-US" altLang="ja-JP" sz="1100" b="0" i="0" baseline="0">
              <a:solidFill>
                <a:schemeClr val="dk1"/>
              </a:solidFill>
              <a:effectLst/>
              <a:latin typeface="+mn-lt"/>
              <a:ea typeface="+mn-ea"/>
              <a:cs typeface="+mn-cs"/>
            </a:rPr>
            <a:t>37,578</a:t>
          </a:r>
          <a:r>
            <a:rPr kumimoji="1" lang="ja-JP" altLang="ja-JP" sz="1100" b="0" i="0" baseline="0">
              <a:solidFill>
                <a:schemeClr val="dk1"/>
              </a:solidFill>
              <a:effectLst/>
              <a:latin typeface="+mn-lt"/>
              <a:ea typeface="+mn-ea"/>
              <a:cs typeface="+mn-cs"/>
            </a:rPr>
            <a:t>千円の減額となった。一方、歳出の経常経費充当額については、前年度に比べて減少した。これらにより経常収支比率は、</a:t>
          </a:r>
          <a:r>
            <a:rPr kumimoji="1" lang="en-US" altLang="ja-JP" sz="1100" b="0" i="0" baseline="0">
              <a:solidFill>
                <a:schemeClr val="dk1"/>
              </a:solidFill>
              <a:effectLst/>
              <a:latin typeface="+mn-lt"/>
              <a:ea typeface="+mn-ea"/>
              <a:cs typeface="+mn-cs"/>
            </a:rPr>
            <a:t>89.1</a:t>
          </a:r>
          <a:r>
            <a:rPr kumimoji="1" lang="ja-JP" altLang="ja-JP" sz="1100" b="0" i="0" baseline="0">
              <a:solidFill>
                <a:schemeClr val="dk1"/>
              </a:solidFill>
              <a:effectLst/>
              <a:latin typeface="+mn-lt"/>
              <a:ea typeface="+mn-ea"/>
              <a:cs typeface="+mn-cs"/>
            </a:rPr>
            <a:t>％と昨年に比べ</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ポイント上がり、類似団体平均より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ポイント下回った。</a:t>
          </a:r>
          <a:r>
            <a:rPr lang="ja-JP" altLang="ja-JP" sz="110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経常一般財源収入が減少し、歳出の公債費が増加していく見込みであるため、さらなる経常経費の削減を図っていかなければならない。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98044</xdr:rowOff>
    </xdr:from>
    <xdr:to>
      <xdr:col>23</xdr:col>
      <xdr:colOff>133350</xdr:colOff>
      <xdr:row>61</xdr:row>
      <xdr:rowOff>8382</xdr:rowOff>
    </xdr:to>
    <xdr:cxnSp macro="">
      <xdr:nvCxnSpPr>
        <xdr:cNvPr id="132" name="直線コネクタ 131"/>
        <xdr:cNvCxnSpPr/>
      </xdr:nvCxnSpPr>
      <xdr:spPr>
        <a:xfrm>
          <a:off x="4114800" y="1004214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98044</xdr:rowOff>
    </xdr:from>
    <xdr:to>
      <xdr:col>19</xdr:col>
      <xdr:colOff>133350</xdr:colOff>
      <xdr:row>61</xdr:row>
      <xdr:rowOff>56642</xdr:rowOff>
    </xdr:to>
    <xdr:cxnSp macro="">
      <xdr:nvCxnSpPr>
        <xdr:cNvPr id="135" name="直線コネクタ 134"/>
        <xdr:cNvCxnSpPr/>
      </xdr:nvCxnSpPr>
      <xdr:spPr>
        <a:xfrm flipV="1">
          <a:off x="3225800" y="1004214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62</xdr:row>
      <xdr:rowOff>49276</xdr:rowOff>
    </xdr:to>
    <xdr:cxnSp macro="">
      <xdr:nvCxnSpPr>
        <xdr:cNvPr id="138" name="直線コネクタ 137"/>
        <xdr:cNvCxnSpPr/>
      </xdr:nvCxnSpPr>
      <xdr:spPr>
        <a:xfrm flipV="1">
          <a:off x="2336800" y="105150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49276</xdr:rowOff>
    </xdr:to>
    <xdr:cxnSp macro="">
      <xdr:nvCxnSpPr>
        <xdr:cNvPr id="141" name="直線コネクタ 140"/>
        <xdr:cNvCxnSpPr/>
      </xdr:nvCxnSpPr>
      <xdr:spPr>
        <a:xfrm>
          <a:off x="1447800" y="106019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51" name="楕円 150"/>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2"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47244</xdr:rowOff>
    </xdr:from>
    <xdr:to>
      <xdr:col>19</xdr:col>
      <xdr:colOff>184150</xdr:colOff>
      <xdr:row>58</xdr:row>
      <xdr:rowOff>148844</xdr:rowOff>
    </xdr:to>
    <xdr:sp macro="" textlink="">
      <xdr:nvSpPr>
        <xdr:cNvPr id="153" name="楕円 152"/>
        <xdr:cNvSpPr/>
      </xdr:nvSpPr>
      <xdr:spPr>
        <a:xfrm>
          <a:off x="4064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159021</xdr:rowOff>
    </xdr:from>
    <xdr:ext cx="736600" cy="259045"/>
    <xdr:sp macro="" textlink="">
      <xdr:nvSpPr>
        <xdr:cNvPr id="154" name="テキスト ボックス 153"/>
        <xdr:cNvSpPr txBox="1"/>
      </xdr:nvSpPr>
      <xdr:spPr>
        <a:xfrm>
          <a:off x="3733800" y="97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5" name="楕円 154"/>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117619</xdr:rowOff>
    </xdr:from>
    <xdr:ext cx="762000" cy="259045"/>
    <xdr:sp macro="" textlink="">
      <xdr:nvSpPr>
        <xdr:cNvPr id="156" name="テキスト ボックス 155"/>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7" name="楕円 156"/>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8" name="テキスト ボックス 157"/>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昨年度と比べると</a:t>
          </a:r>
          <a:r>
            <a:rPr kumimoji="1" lang="en-US" altLang="ja-JP" sz="1100" b="0" i="0" baseline="0">
              <a:solidFill>
                <a:schemeClr val="dk1"/>
              </a:solidFill>
              <a:effectLst/>
              <a:latin typeface="+mn-lt"/>
              <a:ea typeface="+mn-ea"/>
              <a:cs typeface="+mn-cs"/>
            </a:rPr>
            <a:t>8,341</a:t>
          </a:r>
          <a:r>
            <a:rPr kumimoji="1" lang="ja-JP" altLang="ja-JP" sz="1100" b="0" i="0" baseline="0">
              <a:solidFill>
                <a:schemeClr val="dk1"/>
              </a:solidFill>
              <a:effectLst/>
              <a:latin typeface="+mn-lt"/>
              <a:ea typeface="+mn-ea"/>
              <a:cs typeface="+mn-cs"/>
            </a:rPr>
            <a:t>円増加はしているが、類似団体平均と比較すると</a:t>
          </a:r>
          <a:r>
            <a:rPr kumimoji="1" lang="en-US" altLang="ja-JP" sz="1100" b="0" i="0" baseline="0">
              <a:solidFill>
                <a:schemeClr val="dk1"/>
              </a:solidFill>
              <a:effectLst/>
              <a:latin typeface="+mn-lt"/>
              <a:ea typeface="+mn-ea"/>
              <a:cs typeface="+mn-cs"/>
            </a:rPr>
            <a:t>21,129</a:t>
          </a:r>
          <a:r>
            <a:rPr kumimoji="1" lang="ja-JP" altLang="ja-JP" sz="1100" b="0" i="0" baseline="0">
              <a:solidFill>
                <a:schemeClr val="dk1"/>
              </a:solidFill>
              <a:effectLst/>
              <a:latin typeface="+mn-lt"/>
              <a:ea typeface="+mn-ea"/>
              <a:cs typeface="+mn-cs"/>
            </a:rPr>
            <a:t>円下回っている。しかしながら、依然として全国平均・茨城県平均からみると高くなっている。今年度は、学校等適正配置計画による統合校設置に伴うスクールバス運行委託料が多額になっていることに加え、物価高騰の影響を受けた光熱水費や材料費等の値上げにより物件費が大幅に増額となった。その他人件費は人員の減等により常勤職員に係る人件費が減となった。今後も引き続き職員の定員適正化計画の確実な遂行による人件費の削減、並びに公共施設の整理統合などによる物件費の抑制により、一層の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166077</xdr:rowOff>
    </xdr:from>
    <xdr:to>
      <xdr:col>23</xdr:col>
      <xdr:colOff>133350</xdr:colOff>
      <xdr:row>83</xdr:row>
      <xdr:rowOff>34880</xdr:rowOff>
    </xdr:to>
    <xdr:cxnSp macro="">
      <xdr:nvCxnSpPr>
        <xdr:cNvPr id="193" name="直線コネクタ 192"/>
        <xdr:cNvCxnSpPr/>
      </xdr:nvCxnSpPr>
      <xdr:spPr>
        <a:xfrm>
          <a:off x="4114800" y="14224977"/>
          <a:ext cx="8382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166077</xdr:rowOff>
    </xdr:from>
    <xdr:to>
      <xdr:col>19</xdr:col>
      <xdr:colOff>133350</xdr:colOff>
      <xdr:row>83</xdr:row>
      <xdr:rowOff>9838</xdr:rowOff>
    </xdr:to>
    <xdr:cxnSp macro="">
      <xdr:nvCxnSpPr>
        <xdr:cNvPr id="196" name="直線コネクタ 195"/>
        <xdr:cNvCxnSpPr/>
      </xdr:nvCxnSpPr>
      <xdr:spPr>
        <a:xfrm flipV="1">
          <a:off x="3225800" y="14224977"/>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118097</xdr:rowOff>
    </xdr:from>
    <xdr:to>
      <xdr:col>15</xdr:col>
      <xdr:colOff>82550</xdr:colOff>
      <xdr:row>83</xdr:row>
      <xdr:rowOff>9838</xdr:rowOff>
    </xdr:to>
    <xdr:cxnSp macro="">
      <xdr:nvCxnSpPr>
        <xdr:cNvPr id="199" name="直線コネクタ 198"/>
        <xdr:cNvCxnSpPr/>
      </xdr:nvCxnSpPr>
      <xdr:spPr>
        <a:xfrm>
          <a:off x="2336800" y="14176997"/>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89140</xdr:rowOff>
    </xdr:from>
    <xdr:to>
      <xdr:col>11</xdr:col>
      <xdr:colOff>31750</xdr:colOff>
      <xdr:row>82</xdr:row>
      <xdr:rowOff>118097</xdr:rowOff>
    </xdr:to>
    <xdr:cxnSp macro="">
      <xdr:nvCxnSpPr>
        <xdr:cNvPr id="202" name="直線コネクタ 201"/>
        <xdr:cNvCxnSpPr/>
      </xdr:nvCxnSpPr>
      <xdr:spPr>
        <a:xfrm>
          <a:off x="1447800" y="1414804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155530</xdr:rowOff>
    </xdr:from>
    <xdr:to>
      <xdr:col>23</xdr:col>
      <xdr:colOff>184150</xdr:colOff>
      <xdr:row>83</xdr:row>
      <xdr:rowOff>85680</xdr:rowOff>
    </xdr:to>
    <xdr:sp macro="" textlink="">
      <xdr:nvSpPr>
        <xdr:cNvPr id="212" name="楕円 211"/>
        <xdr:cNvSpPr/>
      </xdr:nvSpPr>
      <xdr:spPr>
        <a:xfrm>
          <a:off x="4902200" y="142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607</xdr:rowOff>
    </xdr:from>
    <xdr:ext cx="762000" cy="259045"/>
    <xdr:sp macro="" textlink="">
      <xdr:nvSpPr>
        <xdr:cNvPr id="213" name="人件費・物件費等の状況該当値テキスト"/>
        <xdr:cNvSpPr txBox="1"/>
      </xdr:nvSpPr>
      <xdr:spPr>
        <a:xfrm>
          <a:off x="5041900" y="1405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115277</xdr:rowOff>
    </xdr:from>
    <xdr:to>
      <xdr:col>19</xdr:col>
      <xdr:colOff>184150</xdr:colOff>
      <xdr:row>83</xdr:row>
      <xdr:rowOff>45427</xdr:rowOff>
    </xdr:to>
    <xdr:sp macro="" textlink="">
      <xdr:nvSpPr>
        <xdr:cNvPr id="214" name="楕円 213"/>
        <xdr:cNvSpPr/>
      </xdr:nvSpPr>
      <xdr:spPr>
        <a:xfrm>
          <a:off x="4064000" y="141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55604</xdr:rowOff>
    </xdr:from>
    <xdr:ext cx="736600" cy="259045"/>
    <xdr:sp macro="" textlink="">
      <xdr:nvSpPr>
        <xdr:cNvPr id="215" name="テキスト ボックス 214"/>
        <xdr:cNvSpPr txBox="1"/>
      </xdr:nvSpPr>
      <xdr:spPr>
        <a:xfrm>
          <a:off x="3733800" y="13943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130488</xdr:rowOff>
    </xdr:from>
    <xdr:to>
      <xdr:col>15</xdr:col>
      <xdr:colOff>133350</xdr:colOff>
      <xdr:row>83</xdr:row>
      <xdr:rowOff>60638</xdr:rowOff>
    </xdr:to>
    <xdr:sp macro="" textlink="">
      <xdr:nvSpPr>
        <xdr:cNvPr id="216" name="楕円 215"/>
        <xdr:cNvSpPr/>
      </xdr:nvSpPr>
      <xdr:spPr>
        <a:xfrm>
          <a:off x="3175000" y="141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70815</xdr:rowOff>
    </xdr:from>
    <xdr:ext cx="762000" cy="259045"/>
    <xdr:sp macro="" textlink="">
      <xdr:nvSpPr>
        <xdr:cNvPr id="217" name="テキスト ボックス 216"/>
        <xdr:cNvSpPr txBox="1"/>
      </xdr:nvSpPr>
      <xdr:spPr>
        <a:xfrm>
          <a:off x="2844800" y="139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67297</xdr:rowOff>
    </xdr:from>
    <xdr:to>
      <xdr:col>11</xdr:col>
      <xdr:colOff>82550</xdr:colOff>
      <xdr:row>82</xdr:row>
      <xdr:rowOff>168897</xdr:rowOff>
    </xdr:to>
    <xdr:sp macro="" textlink="">
      <xdr:nvSpPr>
        <xdr:cNvPr id="218" name="楕円 217"/>
        <xdr:cNvSpPr/>
      </xdr:nvSpPr>
      <xdr:spPr>
        <a:xfrm>
          <a:off x="2286000" y="141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7624</xdr:rowOff>
    </xdr:from>
    <xdr:ext cx="762000" cy="259045"/>
    <xdr:sp macro="" textlink="">
      <xdr:nvSpPr>
        <xdr:cNvPr id="219" name="テキスト ボックス 218"/>
        <xdr:cNvSpPr txBox="1"/>
      </xdr:nvSpPr>
      <xdr:spPr>
        <a:xfrm>
          <a:off x="1955800" y="1389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38340</xdr:rowOff>
    </xdr:from>
    <xdr:to>
      <xdr:col>7</xdr:col>
      <xdr:colOff>31750</xdr:colOff>
      <xdr:row>82</xdr:row>
      <xdr:rowOff>139940</xdr:rowOff>
    </xdr:to>
    <xdr:sp macro="" textlink="">
      <xdr:nvSpPr>
        <xdr:cNvPr id="220" name="楕円 219"/>
        <xdr:cNvSpPr/>
      </xdr:nvSpPr>
      <xdr:spPr>
        <a:xfrm>
          <a:off x="1397000" y="140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150117</xdr:rowOff>
    </xdr:from>
    <xdr:ext cx="762000" cy="259045"/>
    <xdr:sp macro="" textlink="">
      <xdr:nvSpPr>
        <xdr:cNvPr id="221" name="テキスト ボックス 220"/>
        <xdr:cNvSpPr txBox="1"/>
      </xdr:nvSpPr>
      <xdr:spPr>
        <a:xfrm>
          <a:off x="1066800" y="138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上回る指数となったが。類似団体平均値とほぼ変わらない指数を保っている。全国市平均よりは下回っているが、引き続き安定した職員構成の確保、計画的な人事管理の推進及び行政の効率化を図っていく。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7" name="直線コネクタ 256"/>
        <xdr:cNvCxnSpPr/>
      </xdr:nvCxnSpPr>
      <xdr:spPr>
        <a:xfrm>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0" name="直線コネクタ 259"/>
        <xdr:cNvCxnSpPr/>
      </xdr:nvCxnSpPr>
      <xdr:spPr>
        <a:xfrm flipV="1">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67129</xdr:rowOff>
    </xdr:to>
    <xdr:cxnSp macro="">
      <xdr:nvCxnSpPr>
        <xdr:cNvPr id="266" name="直線コネクタ 265"/>
        <xdr:cNvCxnSpPr/>
      </xdr:nvCxnSpPr>
      <xdr:spPr>
        <a:xfrm>
          <a:off x="13512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9" name="テキスト ボックス 278"/>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年度から人員の削減を行ってきたことなどにより類似団体の平均より</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次行方市職員定員適正化計画の中では、令和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年度職員数を、公営企業関係職員を含め</a:t>
          </a:r>
          <a:r>
            <a:rPr kumimoji="1" lang="en-US" altLang="ja-JP" sz="1100">
              <a:solidFill>
                <a:schemeClr val="dk1"/>
              </a:solidFill>
              <a:effectLst/>
              <a:latin typeface="+mn-lt"/>
              <a:ea typeface="+mn-ea"/>
              <a:cs typeface="+mn-cs"/>
            </a:rPr>
            <a:t>312</a:t>
          </a:r>
          <a:r>
            <a:rPr kumimoji="1" lang="ja-JP" altLang="ja-JP" sz="1100">
              <a:solidFill>
                <a:schemeClr val="dk1"/>
              </a:solidFill>
              <a:effectLst/>
              <a:latin typeface="+mn-lt"/>
              <a:ea typeface="+mn-ea"/>
              <a:cs typeface="+mn-cs"/>
            </a:rPr>
            <a:t>人としており、適正化計画を下回ったが、今後も組織機構の見直しや民間委託の推進、会計年度任用職員制度を活用しながら、職員数の適正化を図っていく。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113302</xdr:rowOff>
    </xdr:to>
    <xdr:cxnSp macro="">
      <xdr:nvCxnSpPr>
        <xdr:cNvPr id="322" name="直線コネクタ 321"/>
        <xdr:cNvCxnSpPr/>
      </xdr:nvCxnSpPr>
      <xdr:spPr>
        <a:xfrm flipV="1">
          <a:off x="16179800" y="10377896"/>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113302</xdr:rowOff>
    </xdr:to>
    <xdr:cxnSp macro="">
      <xdr:nvCxnSpPr>
        <xdr:cNvPr id="325" name="直線コネクタ 324"/>
        <xdr:cNvCxnSpPr/>
      </xdr:nvCxnSpPr>
      <xdr:spPr>
        <a:xfrm>
          <a:off x="15290800" y="103641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77107</xdr:rowOff>
    </xdr:to>
    <xdr:cxnSp macro="">
      <xdr:nvCxnSpPr>
        <xdr:cNvPr id="328" name="直線コネクタ 327"/>
        <xdr:cNvCxnSpPr/>
      </xdr:nvCxnSpPr>
      <xdr:spPr>
        <a:xfrm>
          <a:off x="14401800" y="103399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52977</xdr:rowOff>
    </xdr:to>
    <xdr:cxnSp macro="">
      <xdr:nvCxnSpPr>
        <xdr:cNvPr id="331" name="直線コネクタ 330"/>
        <xdr:cNvCxnSpPr/>
      </xdr:nvCxnSpPr>
      <xdr:spPr>
        <a:xfrm>
          <a:off x="13512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1" name="楕円 340"/>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2"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62502</xdr:rowOff>
    </xdr:from>
    <xdr:to>
      <xdr:col>77</xdr:col>
      <xdr:colOff>95250</xdr:colOff>
      <xdr:row>60</xdr:row>
      <xdr:rowOff>164102</xdr:rowOff>
    </xdr:to>
    <xdr:sp macro="" textlink="">
      <xdr:nvSpPr>
        <xdr:cNvPr id="343" name="楕円 342"/>
        <xdr:cNvSpPr/>
      </xdr:nvSpPr>
      <xdr:spPr>
        <a:xfrm>
          <a:off x="16129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2829</xdr:rowOff>
    </xdr:from>
    <xdr:ext cx="736600" cy="259045"/>
    <xdr:sp macro="" textlink="">
      <xdr:nvSpPr>
        <xdr:cNvPr id="344" name="テキスト ボックス 343"/>
        <xdr:cNvSpPr txBox="1"/>
      </xdr:nvSpPr>
      <xdr:spPr>
        <a:xfrm>
          <a:off x="15798800" y="1011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7" name="楕円 346"/>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8" name="テキスト ボックス 347"/>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9" name="楕円 348"/>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50" name="テキスト ボックス 349"/>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ポイント上昇している。類似団体の平均値より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ポイント、全国平均より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ポイント、茨城県平均より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ポイント上回っている。主に、合併特例債の償還が始まり、公債費充当一般財源が増額となったところによる。</a:t>
          </a:r>
          <a:endParaRPr lang="ja-JP" altLang="ja-JP" sz="1400">
            <a:effectLst/>
          </a:endParaRPr>
        </a:p>
        <a:p>
          <a:r>
            <a:rPr kumimoji="1" lang="ja-JP" altLang="ja-JP" sz="1100">
              <a:solidFill>
                <a:schemeClr val="dk1"/>
              </a:solidFill>
              <a:effectLst/>
              <a:latin typeface="+mn-lt"/>
              <a:ea typeface="+mn-ea"/>
              <a:cs typeface="+mn-cs"/>
            </a:rPr>
            <a:t>今後庁舎建設や公共施設の改修など公債費が増加することが見込まれることから、地方債を財源とする事業の実施については、事業の必要性及び事業費の精査により、地方債の新規発行を抑制し、実質公債費比率の増加を抑える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22437</xdr:rowOff>
    </xdr:to>
    <xdr:cxnSp macro="">
      <xdr:nvCxnSpPr>
        <xdr:cNvPr id="384" name="直線コネクタ 383"/>
        <xdr:cNvCxnSpPr/>
      </xdr:nvCxnSpPr>
      <xdr:spPr>
        <a:xfrm>
          <a:off x="16179800" y="684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161713</xdr:rowOff>
    </xdr:to>
    <xdr:cxnSp macro="">
      <xdr:nvCxnSpPr>
        <xdr:cNvPr id="387" name="直線コネクタ 386"/>
        <xdr:cNvCxnSpPr/>
      </xdr:nvCxnSpPr>
      <xdr:spPr>
        <a:xfrm>
          <a:off x="15290800" y="681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129540</xdr:rowOff>
    </xdr:to>
    <xdr:cxnSp macro="">
      <xdr:nvCxnSpPr>
        <xdr:cNvPr id="390" name="直線コネクタ 389"/>
        <xdr:cNvCxnSpPr/>
      </xdr:nvCxnSpPr>
      <xdr:spPr>
        <a:xfrm>
          <a:off x="14401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89323</xdr:rowOff>
    </xdr:to>
    <xdr:cxnSp macro="">
      <xdr:nvCxnSpPr>
        <xdr:cNvPr id="393" name="直線コネクタ 392"/>
        <xdr:cNvCxnSpPr/>
      </xdr:nvCxnSpPr>
      <xdr:spPr>
        <a:xfrm>
          <a:off x="13512800" y="67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115164</xdr:rowOff>
    </xdr:from>
    <xdr:ext cx="762000" cy="259045"/>
    <xdr:sp macro="" textlink="">
      <xdr:nvSpPr>
        <xdr:cNvPr id="404" name="公債費負担の状況該当値テキスト"/>
        <xdr:cNvSpPr txBox="1"/>
      </xdr:nvSpPr>
      <xdr:spPr>
        <a:xfrm>
          <a:off x="17106900" y="68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5" name="楕円 404"/>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6" name="テキスト ボックス 405"/>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7" name="楕円 406"/>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8" name="テキスト ボックス 40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9" name="楕円 408"/>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0" name="テキスト ボックス 409"/>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1" name="楕円 410"/>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2" name="テキスト ボックス 411"/>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ポイント低くなっているが、類似団体平均と比較すると</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ポイント高くなっている。令和４年度においては、起債事業の減による、借入額の減及び充当可能基金の増などにより全体として比率が減少した。現在、地方債現在高については学校建設事業の終了により減少はしているが、今後、庁舎建設や公共施設の改修等が予定されていることから、緊急性や優先順位を見極めながら行うこととし、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110067</xdr:rowOff>
    </xdr:from>
    <xdr:to>
      <xdr:col>81</xdr:col>
      <xdr:colOff>44450</xdr:colOff>
      <xdr:row>17</xdr:row>
      <xdr:rowOff>63288</xdr:rowOff>
    </xdr:to>
    <xdr:cxnSp macro="">
      <xdr:nvCxnSpPr>
        <xdr:cNvPr id="446" name="直線コネクタ 445"/>
        <xdr:cNvCxnSpPr/>
      </xdr:nvCxnSpPr>
      <xdr:spPr>
        <a:xfrm flipV="1">
          <a:off x="16179800" y="285326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63288</xdr:rowOff>
    </xdr:from>
    <xdr:to>
      <xdr:col>77</xdr:col>
      <xdr:colOff>44450</xdr:colOff>
      <xdr:row>19</xdr:row>
      <xdr:rowOff>28716</xdr:rowOff>
    </xdr:to>
    <xdr:cxnSp macro="">
      <xdr:nvCxnSpPr>
        <xdr:cNvPr id="449" name="直線コネクタ 448"/>
        <xdr:cNvCxnSpPr/>
      </xdr:nvCxnSpPr>
      <xdr:spPr>
        <a:xfrm flipV="1">
          <a:off x="15290800" y="2977938"/>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123754</xdr:rowOff>
    </xdr:from>
    <xdr:to>
      <xdr:col>72</xdr:col>
      <xdr:colOff>203200</xdr:colOff>
      <xdr:row>19</xdr:row>
      <xdr:rowOff>28716</xdr:rowOff>
    </xdr:to>
    <xdr:cxnSp macro="">
      <xdr:nvCxnSpPr>
        <xdr:cNvPr id="452" name="直線コネクタ 451"/>
        <xdr:cNvCxnSpPr/>
      </xdr:nvCxnSpPr>
      <xdr:spPr>
        <a:xfrm>
          <a:off x="14401800" y="320985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3" name="フローチャート: 判断 452"/>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4" name="テキスト ボックス 453"/>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118392</xdr:rowOff>
    </xdr:from>
    <xdr:to>
      <xdr:col>68</xdr:col>
      <xdr:colOff>152400</xdr:colOff>
      <xdr:row>18</xdr:row>
      <xdr:rowOff>123754</xdr:rowOff>
    </xdr:to>
    <xdr:cxnSp macro="">
      <xdr:nvCxnSpPr>
        <xdr:cNvPr id="455" name="直線コネクタ 454"/>
        <xdr:cNvCxnSpPr/>
      </xdr:nvCxnSpPr>
      <xdr:spPr>
        <a:xfrm>
          <a:off x="13512800" y="320449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6" name="フローチャート: 判断 455"/>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7" name="テキスト ボックス 456"/>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8" name="フローチャート: 判断 457"/>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9" name="テキスト ボックス 458"/>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59267</xdr:rowOff>
    </xdr:from>
    <xdr:to>
      <xdr:col>81</xdr:col>
      <xdr:colOff>95250</xdr:colOff>
      <xdr:row>16</xdr:row>
      <xdr:rowOff>160867</xdr:rowOff>
    </xdr:to>
    <xdr:sp macro="" textlink="">
      <xdr:nvSpPr>
        <xdr:cNvPr id="465" name="楕円 464"/>
        <xdr:cNvSpPr/>
      </xdr:nvSpPr>
      <xdr:spPr>
        <a:xfrm>
          <a:off x="169672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31344</xdr:rowOff>
    </xdr:from>
    <xdr:ext cx="762000" cy="259045"/>
    <xdr:sp macro="" textlink="">
      <xdr:nvSpPr>
        <xdr:cNvPr id="466" name="将来負担の状況該当値テキスト"/>
        <xdr:cNvSpPr txBox="1"/>
      </xdr:nvSpPr>
      <xdr:spPr>
        <a:xfrm>
          <a:off x="171069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12488</xdr:rowOff>
    </xdr:from>
    <xdr:to>
      <xdr:col>77</xdr:col>
      <xdr:colOff>95250</xdr:colOff>
      <xdr:row>17</xdr:row>
      <xdr:rowOff>114088</xdr:rowOff>
    </xdr:to>
    <xdr:sp macro="" textlink="">
      <xdr:nvSpPr>
        <xdr:cNvPr id="467" name="楕円 466"/>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98865</xdr:rowOff>
    </xdr:from>
    <xdr:ext cx="736600" cy="259045"/>
    <xdr:sp macro="" textlink="">
      <xdr:nvSpPr>
        <xdr:cNvPr id="468" name="テキスト ボックス 467"/>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149366</xdr:rowOff>
    </xdr:from>
    <xdr:to>
      <xdr:col>73</xdr:col>
      <xdr:colOff>44450</xdr:colOff>
      <xdr:row>19</xdr:row>
      <xdr:rowOff>79516</xdr:rowOff>
    </xdr:to>
    <xdr:sp macro="" textlink="">
      <xdr:nvSpPr>
        <xdr:cNvPr id="469" name="楕円 468"/>
        <xdr:cNvSpPr/>
      </xdr:nvSpPr>
      <xdr:spPr>
        <a:xfrm>
          <a:off x="15240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64293</xdr:rowOff>
    </xdr:from>
    <xdr:ext cx="762000" cy="259045"/>
    <xdr:sp macro="" textlink="">
      <xdr:nvSpPr>
        <xdr:cNvPr id="470" name="テキスト ボックス 469"/>
        <xdr:cNvSpPr txBox="1"/>
      </xdr:nvSpPr>
      <xdr:spPr>
        <a:xfrm>
          <a:off x="14909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72954</xdr:rowOff>
    </xdr:from>
    <xdr:to>
      <xdr:col>68</xdr:col>
      <xdr:colOff>203200</xdr:colOff>
      <xdr:row>19</xdr:row>
      <xdr:rowOff>3104</xdr:rowOff>
    </xdr:to>
    <xdr:sp macro="" textlink="">
      <xdr:nvSpPr>
        <xdr:cNvPr id="471" name="楕円 470"/>
        <xdr:cNvSpPr/>
      </xdr:nvSpPr>
      <xdr:spPr>
        <a:xfrm>
          <a:off x="14351000" y="3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159331</xdr:rowOff>
    </xdr:from>
    <xdr:ext cx="762000" cy="259045"/>
    <xdr:sp macro="" textlink="">
      <xdr:nvSpPr>
        <xdr:cNvPr id="472" name="テキスト ボックス 471"/>
        <xdr:cNvSpPr txBox="1"/>
      </xdr:nvSpPr>
      <xdr:spPr>
        <a:xfrm>
          <a:off x="14020800" y="324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67592</xdr:rowOff>
    </xdr:from>
    <xdr:to>
      <xdr:col>64</xdr:col>
      <xdr:colOff>152400</xdr:colOff>
      <xdr:row>18</xdr:row>
      <xdr:rowOff>169192</xdr:rowOff>
    </xdr:to>
    <xdr:sp macro="" textlink="">
      <xdr:nvSpPr>
        <xdr:cNvPr id="473" name="楕円 472"/>
        <xdr:cNvSpPr/>
      </xdr:nvSpPr>
      <xdr:spPr>
        <a:xfrm>
          <a:off x="13462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153969</xdr:rowOff>
    </xdr:from>
    <xdr:ext cx="762000" cy="259045"/>
    <xdr:sp macro="" textlink="">
      <xdr:nvSpPr>
        <xdr:cNvPr id="474" name="テキスト ボックス 473"/>
        <xdr:cNvSpPr txBox="1"/>
      </xdr:nvSpPr>
      <xdr:spPr>
        <a:xfrm>
          <a:off x="13131800" y="32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ポイント減少し、類似団体平均と比べると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今後は、新庁舎建設に伴い更なる職員数の削減を図るとともに、行政運営の効率化や民間でも実施可能な部分の民間委託、会計年度任用職員の配置を進めながら、更なる人件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34</xdr:row>
      <xdr:rowOff>170543</xdr:rowOff>
    </xdr:to>
    <xdr:cxnSp macro="">
      <xdr:nvCxnSpPr>
        <xdr:cNvPr id="68" name="直線コネクタ 67"/>
        <xdr:cNvCxnSpPr/>
      </xdr:nvCxnSpPr>
      <xdr:spPr>
        <a:xfrm flipV="1">
          <a:off x="3987800" y="5978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170543</xdr:rowOff>
    </xdr:from>
    <xdr:to>
      <xdr:col>19</xdr:col>
      <xdr:colOff>187325</xdr:colOff>
      <xdr:row>35</xdr:row>
      <xdr:rowOff>64407</xdr:rowOff>
    </xdr:to>
    <xdr:cxnSp macro="">
      <xdr:nvCxnSpPr>
        <xdr:cNvPr id="71" name="直線コネクタ 70"/>
        <xdr:cNvCxnSpPr/>
      </xdr:nvCxnSpPr>
      <xdr:spPr>
        <a:xfrm flipV="1">
          <a:off x="3098800" y="599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36</xdr:row>
      <xdr:rowOff>154214</xdr:rowOff>
    </xdr:to>
    <xdr:cxnSp macro="">
      <xdr:nvCxnSpPr>
        <xdr:cNvPr id="74" name="直線コネクタ 73"/>
        <xdr:cNvCxnSpPr/>
      </xdr:nvCxnSpPr>
      <xdr:spPr>
        <a:xfrm flipV="1">
          <a:off x="2209800" y="60651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154214</xdr:rowOff>
    </xdr:to>
    <xdr:cxnSp macro="">
      <xdr:nvCxnSpPr>
        <xdr:cNvPr id="77" name="直線コネクタ 76"/>
        <xdr:cNvCxnSpPr/>
      </xdr:nvCxnSpPr>
      <xdr:spPr>
        <a:xfrm>
          <a:off x="1320800" y="6282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94" name="テキスト ボックス 93"/>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し、類似団体平均と比べ</a:t>
          </a:r>
          <a:r>
            <a:rPr kumimoji="1" lang="ja-JP" altLang="en-US" sz="1100">
              <a:solidFill>
                <a:schemeClr val="dk1"/>
              </a:solidFill>
              <a:effectLst/>
              <a:latin typeface="+mn-lt"/>
              <a:ea typeface="+mn-ea"/>
              <a:cs typeface="+mn-cs"/>
            </a:rPr>
            <a:t>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ポイント上回る結果となった。</a:t>
          </a:r>
          <a:r>
            <a:rPr kumimoji="1" lang="ja-JP" altLang="en-US" sz="1100">
              <a:solidFill>
                <a:schemeClr val="dk1"/>
              </a:solidFill>
              <a:effectLst/>
              <a:latin typeface="+mn-lt"/>
              <a:ea typeface="+mn-ea"/>
              <a:cs typeface="+mn-cs"/>
            </a:rPr>
            <a:t>大幅に増額となった主な要因は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物価高騰の影響を受けた光熱水費や材料費等の値上げによるものである。それに加え例年類似団体平均より上回るのは、</a:t>
          </a:r>
          <a:r>
            <a:rPr kumimoji="1" lang="ja-JP" altLang="ja-JP" sz="1100">
              <a:solidFill>
                <a:schemeClr val="dk1"/>
              </a:solidFill>
              <a:effectLst/>
              <a:latin typeface="+mn-lt"/>
              <a:ea typeface="+mn-ea"/>
              <a:cs typeface="+mn-cs"/>
            </a:rPr>
            <a:t>学校統合によるスクールバス運行委託事業が大きく影響していると考えられる。今後も施設の統合を見据えながら、光熱水費・管理委託料等を減らし、数値が上がらないように努めていく。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18</xdr:row>
      <xdr:rowOff>101600</xdr:rowOff>
    </xdr:to>
    <xdr:cxnSp macro="">
      <xdr:nvCxnSpPr>
        <xdr:cNvPr id="129" name="直線コネクタ 128"/>
        <xdr:cNvCxnSpPr/>
      </xdr:nvCxnSpPr>
      <xdr:spPr>
        <a:xfrm>
          <a:off x="15671800" y="2882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120650</xdr:rowOff>
    </xdr:to>
    <xdr:cxnSp macro="">
      <xdr:nvCxnSpPr>
        <xdr:cNvPr id="132" name="直線コネクタ 131"/>
        <xdr:cNvCxnSpPr/>
      </xdr:nvCxnSpPr>
      <xdr:spPr>
        <a:xfrm flipV="1">
          <a:off x="14782800" y="288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0</xdr:rowOff>
    </xdr:to>
    <xdr:cxnSp macro="">
      <xdr:nvCxnSpPr>
        <xdr:cNvPr id="135" name="直線コネクタ 134"/>
        <xdr:cNvCxnSpPr/>
      </xdr:nvCxnSpPr>
      <xdr:spPr>
        <a:xfrm flipV="1">
          <a:off x="13893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88900</xdr:rowOff>
    </xdr:to>
    <xdr:cxnSp macro="">
      <xdr:nvCxnSpPr>
        <xdr:cNvPr id="138" name="直線コネクタ 137"/>
        <xdr:cNvCxnSpPr/>
      </xdr:nvCxnSpPr>
      <xdr:spPr>
        <a:xfrm flipV="1">
          <a:off x="13004800" y="308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8" name="楕円 147"/>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9"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50" name="楕円 149"/>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51" name="テキスト ボックス 150"/>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2" name="楕円 151"/>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53" name="テキスト ボックス 152"/>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4" name="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し、類似団体の平均と比べ</a:t>
          </a:r>
          <a:r>
            <a:rPr kumimoji="1" lang="ja-JP" altLang="en-US" sz="1100">
              <a:solidFill>
                <a:schemeClr val="dk1"/>
              </a:solidFill>
              <a:effectLst/>
              <a:latin typeface="+mn-lt"/>
              <a:ea typeface="+mn-ea"/>
              <a:cs typeface="+mn-cs"/>
            </a:rPr>
            <a:t>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今後、少子高齢化に伴う社会保障及び社会福祉費の増加、生活保護受給者の増加等により、扶助費が増加することが見込まれる。削減を図ることは難しいと思われるが、市単独事業の精査を行い、ふるさと応援寄附金基金の繰入など活用するとともに、これ以上上昇し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90" name="直線コネクタ 189"/>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107950</xdr:rowOff>
    </xdr:to>
    <xdr:cxnSp macro="">
      <xdr:nvCxnSpPr>
        <xdr:cNvPr id="193" name="直線コネクタ 192"/>
        <xdr:cNvCxnSpPr/>
      </xdr:nvCxnSpPr>
      <xdr:spPr>
        <a:xfrm flipV="1">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88900</xdr:rowOff>
    </xdr:to>
    <xdr:cxnSp macro="">
      <xdr:nvCxnSpPr>
        <xdr:cNvPr id="196" name="直線コネクタ 195"/>
        <xdr:cNvCxnSpPr/>
      </xdr:nvCxnSpPr>
      <xdr:spPr>
        <a:xfrm flipV="1">
          <a:off x="2209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88900</xdr:rowOff>
    </xdr:to>
    <xdr:cxnSp macro="">
      <xdr:nvCxnSpPr>
        <xdr:cNvPr id="199" name="直線コネクタ 198"/>
        <xdr:cNvCxnSpPr/>
      </xdr:nvCxnSpPr>
      <xdr:spPr>
        <a:xfrm>
          <a:off x="1320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6" name="テキスト ボックス 21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8" name="テキスト ボックス 217"/>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その他に係る経常収支比率については、前年度より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、類似団体の平均より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ポイント下回る結果となった。</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等が比率の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の要因となっている。今後も、国民健康保険特別会計や介護保険特別会計において保険料の財政健全化を図り、一般会計からの繰出金について負担の軽減を図っていく必要がある。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12700</xdr:rowOff>
    </xdr:to>
    <xdr:cxnSp macro="">
      <xdr:nvCxnSpPr>
        <xdr:cNvPr id="253" name="直線コネクタ 252"/>
        <xdr:cNvCxnSpPr/>
      </xdr:nvCxnSpPr>
      <xdr:spPr>
        <a:xfrm>
          <a:off x="15671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56243</xdr:rowOff>
    </xdr:to>
    <xdr:cxnSp macro="">
      <xdr:nvCxnSpPr>
        <xdr:cNvPr id="256" name="直線コネクタ 255"/>
        <xdr:cNvCxnSpPr/>
      </xdr:nvCxnSpPr>
      <xdr:spPr>
        <a:xfrm flipV="1">
          <a:off x="14782800" y="953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58</xdr:row>
      <xdr:rowOff>170543</xdr:rowOff>
    </xdr:to>
    <xdr:cxnSp macro="">
      <xdr:nvCxnSpPr>
        <xdr:cNvPr id="259" name="直線コネクタ 258"/>
        <xdr:cNvCxnSpPr/>
      </xdr:nvCxnSpPr>
      <xdr:spPr>
        <a:xfrm flipV="1">
          <a:off x="13893800" y="96574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170543</xdr:rowOff>
    </xdr:to>
    <xdr:cxnSp macro="">
      <xdr:nvCxnSpPr>
        <xdr:cNvPr id="262" name="直線コネクタ 261"/>
        <xdr:cNvCxnSpPr/>
      </xdr:nvCxnSpPr>
      <xdr:spPr>
        <a:xfrm>
          <a:off x="13004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6" name="楕円 275"/>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7" name="テキスト ボックス 276"/>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9" name="テキスト ボックス 278"/>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81" name="テキスト ボックス 280"/>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ポイント上回る結果となった。</a:t>
          </a:r>
          <a:endParaRPr lang="ja-JP" altLang="ja-JP" sz="1400">
            <a:effectLst/>
          </a:endParaRPr>
        </a:p>
        <a:p>
          <a:r>
            <a:rPr kumimoji="1" lang="ja-JP" altLang="ja-JP" sz="1100">
              <a:solidFill>
                <a:schemeClr val="dk1"/>
              </a:solidFill>
              <a:effectLst/>
              <a:latin typeface="+mn-lt"/>
              <a:ea typeface="+mn-ea"/>
              <a:cs typeface="+mn-cs"/>
            </a:rPr>
            <a:t>令和２年度以降下水道事業が企業会計に移行し、補助金が増加した。下水道事業については、今後も同様に推移していくと見込まれるが、経費節減をするとともに使用料の値上げによる健全化を図など、一般会計からの負担軽減を図っていく必要がある。また、その他各種団体への補助金については、必要性の低い補助金の見直しや廃止を積極的に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54610</xdr:rowOff>
    </xdr:to>
    <xdr:cxnSp macro="">
      <xdr:nvCxnSpPr>
        <xdr:cNvPr id="314" name="直線コネクタ 313"/>
        <xdr:cNvCxnSpPr/>
      </xdr:nvCxnSpPr>
      <xdr:spPr>
        <a:xfrm>
          <a:off x="15671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92710</xdr:rowOff>
    </xdr:to>
    <xdr:cxnSp macro="">
      <xdr:nvCxnSpPr>
        <xdr:cNvPr id="317" name="直線コネクタ 316"/>
        <xdr:cNvCxnSpPr/>
      </xdr:nvCxnSpPr>
      <xdr:spPr>
        <a:xfrm flipV="1">
          <a:off x="14782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37</xdr:row>
      <xdr:rowOff>92710</xdr:rowOff>
    </xdr:to>
    <xdr:cxnSp macro="">
      <xdr:nvCxnSpPr>
        <xdr:cNvPr id="320" name="直線コネクタ 319"/>
        <xdr:cNvCxnSpPr/>
      </xdr:nvCxnSpPr>
      <xdr:spPr>
        <a:xfrm>
          <a:off x="13893800" y="6017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85090</xdr:rowOff>
    </xdr:to>
    <xdr:cxnSp macro="">
      <xdr:nvCxnSpPr>
        <xdr:cNvPr id="323" name="直線コネクタ 322"/>
        <xdr:cNvCxnSpPr/>
      </xdr:nvCxnSpPr>
      <xdr:spPr>
        <a:xfrm flipV="1">
          <a:off x="13004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5" name="楕円 334"/>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6" name="テキスト ボックス 33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7" name="楕円 33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8" name="テキスト ボックス 33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9" name="楕円 338"/>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0" name="テキスト ボックス 339"/>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1" name="楕円 340"/>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2" name="テキスト ボックス 341"/>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過去からの起債抑制策により類似団体の平均値と比べ</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が、今後は、合併特例事業債の元金償還に加え、公共施設適正管理推進除去事業債や臨時財政対策債の元金償還開始などにより、比率は上昇していくことが見込まれる。基金の活用や事業の抑制によって、可能な限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69850</xdr:rowOff>
    </xdr:to>
    <xdr:cxnSp macro="">
      <xdr:nvCxnSpPr>
        <xdr:cNvPr id="373" name="直線コネクタ 372"/>
        <xdr:cNvCxnSpPr/>
      </xdr:nvCxnSpPr>
      <xdr:spPr>
        <a:xfrm>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69850</xdr:rowOff>
    </xdr:to>
    <xdr:cxnSp macro="">
      <xdr:nvCxnSpPr>
        <xdr:cNvPr id="376" name="直線コネクタ 375"/>
        <xdr:cNvCxnSpPr/>
      </xdr:nvCxnSpPr>
      <xdr:spPr>
        <a:xfrm flipV="1">
          <a:off x="3098800" y="13207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69850</xdr:rowOff>
    </xdr:to>
    <xdr:cxnSp macro="">
      <xdr:nvCxnSpPr>
        <xdr:cNvPr id="379" name="直線コネクタ 378"/>
        <xdr:cNvCxnSpPr/>
      </xdr:nvCxnSpPr>
      <xdr:spPr>
        <a:xfrm>
          <a:off x="2209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14987</xdr:rowOff>
    </xdr:to>
    <xdr:cxnSp macro="">
      <xdr:nvCxnSpPr>
        <xdr:cNvPr id="382" name="直線コネクタ 381"/>
        <xdr:cNvCxnSpPr/>
      </xdr:nvCxnSpPr>
      <xdr:spPr>
        <a:xfrm>
          <a:off x="1320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2" name="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4" name="楕円 39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5" name="テキスト ボックス 39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8" name="楕円 39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9" name="テキスト ボックス 39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400" name="楕円 39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401" name="テキスト ボックス 40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全体的に経常経費が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となっているため、昨年度より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ポイント下回る結果となった。</a:t>
          </a:r>
          <a:endParaRPr lang="ja-JP" altLang="ja-JP" sz="1400">
            <a:effectLst/>
          </a:endParaRPr>
        </a:p>
        <a:p>
          <a:r>
            <a:rPr kumimoji="1" lang="ja-JP" altLang="ja-JP" sz="1100">
              <a:solidFill>
                <a:schemeClr val="dk1"/>
              </a:solidFill>
              <a:effectLst/>
              <a:latin typeface="+mn-lt"/>
              <a:ea typeface="+mn-ea"/>
              <a:cs typeface="+mn-cs"/>
            </a:rPr>
            <a:t>今後も職員定員適正化計画及び新庁舎建設による職員数の削減、行政組織としての総合力を高める上での行政改革の推進、財政援助団体への補助金の見直し等を行うことで、経費節減を行い、類似団体平均を上回らないよう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75</xdr:row>
      <xdr:rowOff>153670</xdr:rowOff>
    </xdr:to>
    <xdr:cxnSp macro="">
      <xdr:nvCxnSpPr>
        <xdr:cNvPr id="434" name="直線コネクタ 433"/>
        <xdr:cNvCxnSpPr/>
      </xdr:nvCxnSpPr>
      <xdr:spPr>
        <a:xfrm>
          <a:off x="15671800" y="127304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76</xdr:row>
      <xdr:rowOff>20320</xdr:rowOff>
    </xdr:to>
    <xdr:cxnSp macro="">
      <xdr:nvCxnSpPr>
        <xdr:cNvPr id="437" name="直線コネクタ 436"/>
        <xdr:cNvCxnSpPr/>
      </xdr:nvCxnSpPr>
      <xdr:spPr>
        <a:xfrm flipV="1">
          <a:off x="14782800" y="127304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24130</xdr:rowOff>
    </xdr:to>
    <xdr:cxnSp macro="">
      <xdr:nvCxnSpPr>
        <xdr:cNvPr id="440" name="直線コネクタ 439"/>
        <xdr:cNvCxnSpPr/>
      </xdr:nvCxnSpPr>
      <xdr:spPr>
        <a:xfrm flipV="1">
          <a:off x="13893800" y="13050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24130</xdr:rowOff>
    </xdr:to>
    <xdr:cxnSp macro="">
      <xdr:nvCxnSpPr>
        <xdr:cNvPr id="443" name="直線コネクタ 442"/>
        <xdr:cNvCxnSpPr/>
      </xdr:nvCxnSpPr>
      <xdr:spPr>
        <a:xfrm>
          <a:off x="13004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53" name="楕円 452"/>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54"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55" name="楕円 454"/>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56" name="テキスト ボックス 455"/>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7" name="楕円 456"/>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58" name="テキスト ボックス 457"/>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9" name="楕円 45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0" name="テキスト ボックス 45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61" name="楕円 460"/>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62" name="テキスト ボックス 461"/>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31962</xdr:rowOff>
    </xdr:from>
    <xdr:to>
      <xdr:col>29</xdr:col>
      <xdr:colOff>127000</xdr:colOff>
      <xdr:row>17</xdr:row>
      <xdr:rowOff>92003</xdr:rowOff>
    </xdr:to>
    <xdr:cxnSp macro="">
      <xdr:nvCxnSpPr>
        <xdr:cNvPr id="52" name="直線コネクタ 51"/>
        <xdr:cNvCxnSpPr/>
      </xdr:nvCxnSpPr>
      <xdr:spPr bwMode="auto">
        <a:xfrm>
          <a:off x="5003800" y="2994237"/>
          <a:ext cx="647700" cy="6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31962</xdr:rowOff>
    </xdr:from>
    <xdr:to>
      <xdr:col>26</xdr:col>
      <xdr:colOff>50800</xdr:colOff>
      <xdr:row>17</xdr:row>
      <xdr:rowOff>60701</xdr:rowOff>
    </xdr:to>
    <xdr:cxnSp macro="">
      <xdr:nvCxnSpPr>
        <xdr:cNvPr id="55" name="直線コネクタ 54"/>
        <xdr:cNvCxnSpPr/>
      </xdr:nvCxnSpPr>
      <xdr:spPr bwMode="auto">
        <a:xfrm flipV="1">
          <a:off x="4305300" y="2994237"/>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60701</xdr:rowOff>
    </xdr:from>
    <xdr:to>
      <xdr:col>22</xdr:col>
      <xdr:colOff>114300</xdr:colOff>
      <xdr:row>17</xdr:row>
      <xdr:rowOff>72082</xdr:rowOff>
    </xdr:to>
    <xdr:cxnSp macro="">
      <xdr:nvCxnSpPr>
        <xdr:cNvPr id="58" name="直線コネクタ 57"/>
        <xdr:cNvCxnSpPr/>
      </xdr:nvCxnSpPr>
      <xdr:spPr bwMode="auto">
        <a:xfrm flipV="1">
          <a:off x="3606800" y="3022976"/>
          <a:ext cx="6985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72082</xdr:rowOff>
    </xdr:from>
    <xdr:to>
      <xdr:col>18</xdr:col>
      <xdr:colOff>177800</xdr:colOff>
      <xdr:row>17</xdr:row>
      <xdr:rowOff>87822</xdr:rowOff>
    </xdr:to>
    <xdr:cxnSp macro="">
      <xdr:nvCxnSpPr>
        <xdr:cNvPr id="61" name="直線コネクタ 60"/>
        <xdr:cNvCxnSpPr/>
      </xdr:nvCxnSpPr>
      <xdr:spPr bwMode="auto">
        <a:xfrm flipV="1">
          <a:off x="2908300" y="3034357"/>
          <a:ext cx="698500" cy="1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41203</xdr:rowOff>
    </xdr:from>
    <xdr:to>
      <xdr:col>29</xdr:col>
      <xdr:colOff>177800</xdr:colOff>
      <xdr:row>17</xdr:row>
      <xdr:rowOff>142803</xdr:rowOff>
    </xdr:to>
    <xdr:sp macro="" textlink="">
      <xdr:nvSpPr>
        <xdr:cNvPr id="71" name="楕円 70"/>
        <xdr:cNvSpPr/>
      </xdr:nvSpPr>
      <xdr:spPr bwMode="auto">
        <a:xfrm>
          <a:off x="5600700" y="300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13280</xdr:rowOff>
    </xdr:from>
    <xdr:ext cx="762000" cy="259045"/>
    <xdr:sp macro="" textlink="">
      <xdr:nvSpPr>
        <xdr:cNvPr id="72" name="人口1人当たり決算額の推移該当値テキスト130"/>
        <xdr:cNvSpPr txBox="1"/>
      </xdr:nvSpPr>
      <xdr:spPr>
        <a:xfrm>
          <a:off x="5740400" y="297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152612</xdr:rowOff>
    </xdr:from>
    <xdr:to>
      <xdr:col>26</xdr:col>
      <xdr:colOff>101600</xdr:colOff>
      <xdr:row>17</xdr:row>
      <xdr:rowOff>82762</xdr:rowOff>
    </xdr:to>
    <xdr:sp macro="" textlink="">
      <xdr:nvSpPr>
        <xdr:cNvPr id="73" name="楕円 72"/>
        <xdr:cNvSpPr/>
      </xdr:nvSpPr>
      <xdr:spPr bwMode="auto">
        <a:xfrm>
          <a:off x="4953000" y="294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67539</xdr:rowOff>
    </xdr:from>
    <xdr:ext cx="736600" cy="259045"/>
    <xdr:sp macro="" textlink="">
      <xdr:nvSpPr>
        <xdr:cNvPr id="74" name="テキスト ボックス 73"/>
        <xdr:cNvSpPr txBox="1"/>
      </xdr:nvSpPr>
      <xdr:spPr>
        <a:xfrm>
          <a:off x="4622800" y="302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9901</xdr:rowOff>
    </xdr:from>
    <xdr:to>
      <xdr:col>22</xdr:col>
      <xdr:colOff>165100</xdr:colOff>
      <xdr:row>17</xdr:row>
      <xdr:rowOff>111501</xdr:rowOff>
    </xdr:to>
    <xdr:sp macro="" textlink="">
      <xdr:nvSpPr>
        <xdr:cNvPr id="75" name="楕円 74"/>
        <xdr:cNvSpPr/>
      </xdr:nvSpPr>
      <xdr:spPr bwMode="auto">
        <a:xfrm>
          <a:off x="4254500" y="297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96278</xdr:rowOff>
    </xdr:from>
    <xdr:ext cx="762000" cy="259045"/>
    <xdr:sp macro="" textlink="">
      <xdr:nvSpPr>
        <xdr:cNvPr id="76" name="テキスト ボックス 75"/>
        <xdr:cNvSpPr txBox="1"/>
      </xdr:nvSpPr>
      <xdr:spPr>
        <a:xfrm>
          <a:off x="3924300" y="30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21282</xdr:rowOff>
    </xdr:from>
    <xdr:to>
      <xdr:col>19</xdr:col>
      <xdr:colOff>38100</xdr:colOff>
      <xdr:row>17</xdr:row>
      <xdr:rowOff>122882</xdr:rowOff>
    </xdr:to>
    <xdr:sp macro="" textlink="">
      <xdr:nvSpPr>
        <xdr:cNvPr id="77" name="楕円 76"/>
        <xdr:cNvSpPr/>
      </xdr:nvSpPr>
      <xdr:spPr bwMode="auto">
        <a:xfrm>
          <a:off x="35560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107659</xdr:rowOff>
    </xdr:from>
    <xdr:ext cx="762000" cy="259045"/>
    <xdr:sp macro="" textlink="">
      <xdr:nvSpPr>
        <xdr:cNvPr id="78" name="テキスト ボックス 77"/>
        <xdr:cNvSpPr txBox="1"/>
      </xdr:nvSpPr>
      <xdr:spPr>
        <a:xfrm>
          <a:off x="3225800" y="306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37022</xdr:rowOff>
    </xdr:from>
    <xdr:to>
      <xdr:col>15</xdr:col>
      <xdr:colOff>101600</xdr:colOff>
      <xdr:row>17</xdr:row>
      <xdr:rowOff>138622</xdr:rowOff>
    </xdr:to>
    <xdr:sp macro="" textlink="">
      <xdr:nvSpPr>
        <xdr:cNvPr id="79" name="楕円 78"/>
        <xdr:cNvSpPr/>
      </xdr:nvSpPr>
      <xdr:spPr bwMode="auto">
        <a:xfrm>
          <a:off x="2857500" y="299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123399</xdr:rowOff>
    </xdr:from>
    <xdr:ext cx="762000" cy="259045"/>
    <xdr:sp macro="" textlink="">
      <xdr:nvSpPr>
        <xdr:cNvPr id="80" name="テキスト ボックス 79"/>
        <xdr:cNvSpPr txBox="1"/>
      </xdr:nvSpPr>
      <xdr:spPr>
        <a:xfrm>
          <a:off x="2527300" y="30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283637</xdr:rowOff>
    </xdr:from>
    <xdr:to>
      <xdr:col>29</xdr:col>
      <xdr:colOff>127000</xdr:colOff>
      <xdr:row>35</xdr:row>
      <xdr:rowOff>306474</xdr:rowOff>
    </xdr:to>
    <xdr:cxnSp macro="">
      <xdr:nvCxnSpPr>
        <xdr:cNvPr id="112" name="直線コネクタ 111"/>
        <xdr:cNvCxnSpPr/>
      </xdr:nvCxnSpPr>
      <xdr:spPr bwMode="auto">
        <a:xfrm flipV="1">
          <a:off x="5003800" y="6893987"/>
          <a:ext cx="647700" cy="2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268414</xdr:rowOff>
    </xdr:from>
    <xdr:ext cx="762000" cy="259045"/>
    <xdr:sp macro="" textlink="">
      <xdr:nvSpPr>
        <xdr:cNvPr id="113" name="人口1人当たり決算額の推移平均値テキスト445"/>
        <xdr:cNvSpPr txBox="1"/>
      </xdr:nvSpPr>
      <xdr:spPr>
        <a:xfrm>
          <a:off x="5740400" y="6878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306474</xdr:rowOff>
    </xdr:from>
    <xdr:to>
      <xdr:col>26</xdr:col>
      <xdr:colOff>50800</xdr:colOff>
      <xdr:row>35</xdr:row>
      <xdr:rowOff>309217</xdr:rowOff>
    </xdr:to>
    <xdr:cxnSp macro="">
      <xdr:nvCxnSpPr>
        <xdr:cNvPr id="115" name="直線コネクタ 114"/>
        <xdr:cNvCxnSpPr/>
      </xdr:nvCxnSpPr>
      <xdr:spPr bwMode="auto">
        <a:xfrm flipV="1">
          <a:off x="4305300" y="6916824"/>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309217</xdr:rowOff>
    </xdr:from>
    <xdr:to>
      <xdr:col>22</xdr:col>
      <xdr:colOff>114300</xdr:colOff>
      <xdr:row>36</xdr:row>
      <xdr:rowOff>71541</xdr:rowOff>
    </xdr:to>
    <xdr:cxnSp macro="">
      <xdr:nvCxnSpPr>
        <xdr:cNvPr id="118" name="直線コネクタ 117"/>
        <xdr:cNvCxnSpPr/>
      </xdr:nvCxnSpPr>
      <xdr:spPr bwMode="auto">
        <a:xfrm flipV="1">
          <a:off x="3606800" y="6919567"/>
          <a:ext cx="698500" cy="10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71541</xdr:rowOff>
    </xdr:from>
    <xdr:to>
      <xdr:col>18</xdr:col>
      <xdr:colOff>177800</xdr:colOff>
      <xdr:row>36</xdr:row>
      <xdr:rowOff>96985</xdr:rowOff>
    </xdr:to>
    <xdr:cxnSp macro="">
      <xdr:nvCxnSpPr>
        <xdr:cNvPr id="121" name="直線コネクタ 120"/>
        <xdr:cNvCxnSpPr/>
      </xdr:nvCxnSpPr>
      <xdr:spPr bwMode="auto">
        <a:xfrm flipV="1">
          <a:off x="2908300" y="7024791"/>
          <a:ext cx="698500" cy="25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232837</xdr:rowOff>
    </xdr:from>
    <xdr:to>
      <xdr:col>29</xdr:col>
      <xdr:colOff>177800</xdr:colOff>
      <xdr:row>35</xdr:row>
      <xdr:rowOff>334437</xdr:rowOff>
    </xdr:to>
    <xdr:sp macro="" textlink="">
      <xdr:nvSpPr>
        <xdr:cNvPr id="131" name="楕円 130"/>
        <xdr:cNvSpPr/>
      </xdr:nvSpPr>
      <xdr:spPr bwMode="auto">
        <a:xfrm>
          <a:off x="5600700" y="684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77914</xdr:rowOff>
    </xdr:from>
    <xdr:ext cx="762000" cy="259045"/>
    <xdr:sp macro="" textlink="">
      <xdr:nvSpPr>
        <xdr:cNvPr id="132" name="人口1人当たり決算額の推移該当値テキスト445"/>
        <xdr:cNvSpPr txBox="1"/>
      </xdr:nvSpPr>
      <xdr:spPr>
        <a:xfrm>
          <a:off x="5740400" y="66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255674</xdr:rowOff>
    </xdr:from>
    <xdr:to>
      <xdr:col>26</xdr:col>
      <xdr:colOff>101600</xdr:colOff>
      <xdr:row>36</xdr:row>
      <xdr:rowOff>14374</xdr:rowOff>
    </xdr:to>
    <xdr:sp macro="" textlink="">
      <xdr:nvSpPr>
        <xdr:cNvPr id="133" name="楕円 132"/>
        <xdr:cNvSpPr/>
      </xdr:nvSpPr>
      <xdr:spPr bwMode="auto">
        <a:xfrm>
          <a:off x="4953000" y="686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24551</xdr:rowOff>
    </xdr:from>
    <xdr:ext cx="736600" cy="259045"/>
    <xdr:sp macro="" textlink="">
      <xdr:nvSpPr>
        <xdr:cNvPr id="134" name="テキスト ボックス 133"/>
        <xdr:cNvSpPr txBox="1"/>
      </xdr:nvSpPr>
      <xdr:spPr>
        <a:xfrm>
          <a:off x="4622800" y="663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258417</xdr:rowOff>
    </xdr:from>
    <xdr:to>
      <xdr:col>22</xdr:col>
      <xdr:colOff>165100</xdr:colOff>
      <xdr:row>36</xdr:row>
      <xdr:rowOff>17117</xdr:rowOff>
    </xdr:to>
    <xdr:sp macro="" textlink="">
      <xdr:nvSpPr>
        <xdr:cNvPr id="135" name="楕円 134"/>
        <xdr:cNvSpPr/>
      </xdr:nvSpPr>
      <xdr:spPr bwMode="auto">
        <a:xfrm>
          <a:off x="4254500" y="686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27294</xdr:rowOff>
    </xdr:from>
    <xdr:ext cx="762000" cy="259045"/>
    <xdr:sp macro="" textlink="">
      <xdr:nvSpPr>
        <xdr:cNvPr id="136" name="テキスト ボックス 135"/>
        <xdr:cNvSpPr txBox="1"/>
      </xdr:nvSpPr>
      <xdr:spPr>
        <a:xfrm>
          <a:off x="3924300" y="66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20741</xdr:rowOff>
    </xdr:from>
    <xdr:to>
      <xdr:col>19</xdr:col>
      <xdr:colOff>38100</xdr:colOff>
      <xdr:row>36</xdr:row>
      <xdr:rowOff>122341</xdr:rowOff>
    </xdr:to>
    <xdr:sp macro="" textlink="">
      <xdr:nvSpPr>
        <xdr:cNvPr id="137" name="楕円 136"/>
        <xdr:cNvSpPr/>
      </xdr:nvSpPr>
      <xdr:spPr bwMode="auto">
        <a:xfrm>
          <a:off x="3556000" y="697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107118</xdr:rowOff>
    </xdr:from>
    <xdr:ext cx="762000" cy="259045"/>
    <xdr:sp macro="" textlink="">
      <xdr:nvSpPr>
        <xdr:cNvPr id="138" name="テキスト ボックス 137"/>
        <xdr:cNvSpPr txBox="1"/>
      </xdr:nvSpPr>
      <xdr:spPr>
        <a:xfrm>
          <a:off x="3225800" y="706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46185</xdr:rowOff>
    </xdr:from>
    <xdr:to>
      <xdr:col>15</xdr:col>
      <xdr:colOff>101600</xdr:colOff>
      <xdr:row>36</xdr:row>
      <xdr:rowOff>147785</xdr:rowOff>
    </xdr:to>
    <xdr:sp macro="" textlink="">
      <xdr:nvSpPr>
        <xdr:cNvPr id="139" name="楕円 138"/>
        <xdr:cNvSpPr/>
      </xdr:nvSpPr>
      <xdr:spPr bwMode="auto">
        <a:xfrm>
          <a:off x="28575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132562</xdr:rowOff>
    </xdr:from>
    <xdr:ext cx="762000" cy="259045"/>
    <xdr:sp macro="" textlink="">
      <xdr:nvSpPr>
        <xdr:cNvPr id="140" name="テキスト ボックス 139"/>
        <xdr:cNvSpPr txBox="1"/>
      </xdr:nvSpPr>
      <xdr:spPr>
        <a:xfrm>
          <a:off x="2527300" y="70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89065</xdr:rowOff>
    </xdr:from>
    <xdr:to>
      <xdr:col>24</xdr:col>
      <xdr:colOff>63500</xdr:colOff>
      <xdr:row>37</xdr:row>
      <xdr:rowOff>140925</xdr:rowOff>
    </xdr:to>
    <xdr:cxnSp macro="">
      <xdr:nvCxnSpPr>
        <xdr:cNvPr id="63" name="直線コネクタ 62"/>
        <xdr:cNvCxnSpPr/>
      </xdr:nvCxnSpPr>
      <xdr:spPr>
        <a:xfrm>
          <a:off x="3797300" y="6432715"/>
          <a:ext cx="8382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89065</xdr:rowOff>
    </xdr:from>
    <xdr:to>
      <xdr:col>19</xdr:col>
      <xdr:colOff>177800</xdr:colOff>
      <xdr:row>38</xdr:row>
      <xdr:rowOff>17660</xdr:rowOff>
    </xdr:to>
    <xdr:cxnSp macro="">
      <xdr:nvCxnSpPr>
        <xdr:cNvPr id="66" name="直線コネクタ 65"/>
        <xdr:cNvCxnSpPr/>
      </xdr:nvCxnSpPr>
      <xdr:spPr>
        <a:xfrm flipV="1">
          <a:off x="2908300" y="6432715"/>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118604</xdr:rowOff>
    </xdr:from>
    <xdr:to>
      <xdr:col>15</xdr:col>
      <xdr:colOff>50800</xdr:colOff>
      <xdr:row>38</xdr:row>
      <xdr:rowOff>17660</xdr:rowOff>
    </xdr:to>
    <xdr:cxnSp macro="">
      <xdr:nvCxnSpPr>
        <xdr:cNvPr id="69" name="直線コネクタ 68"/>
        <xdr:cNvCxnSpPr/>
      </xdr:nvCxnSpPr>
      <xdr:spPr>
        <a:xfrm>
          <a:off x="2019300" y="6462254"/>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118604</xdr:rowOff>
    </xdr:from>
    <xdr:to>
      <xdr:col>10</xdr:col>
      <xdr:colOff>114300</xdr:colOff>
      <xdr:row>37</xdr:row>
      <xdr:rowOff>146721</xdr:rowOff>
    </xdr:to>
    <xdr:cxnSp macro="">
      <xdr:nvCxnSpPr>
        <xdr:cNvPr id="72" name="直線コネクタ 71"/>
        <xdr:cNvCxnSpPr/>
      </xdr:nvCxnSpPr>
      <xdr:spPr>
        <a:xfrm flipV="1">
          <a:off x="1130300" y="6462254"/>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90125</xdr:rowOff>
    </xdr:from>
    <xdr:to>
      <xdr:col>24</xdr:col>
      <xdr:colOff>114300</xdr:colOff>
      <xdr:row>38</xdr:row>
      <xdr:rowOff>20275</xdr:rowOff>
    </xdr:to>
    <xdr:sp macro="" textlink="">
      <xdr:nvSpPr>
        <xdr:cNvPr id="82" name="楕円 81"/>
        <xdr:cNvSpPr/>
      </xdr:nvSpPr>
      <xdr:spPr>
        <a:xfrm>
          <a:off x="4584700" y="64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68552</xdr:rowOff>
    </xdr:from>
    <xdr:ext cx="534377" cy="259045"/>
    <xdr:sp macro="" textlink="">
      <xdr:nvSpPr>
        <xdr:cNvPr id="83" name="人件費該当値テキスト"/>
        <xdr:cNvSpPr txBox="1"/>
      </xdr:nvSpPr>
      <xdr:spPr>
        <a:xfrm>
          <a:off x="4686300" y="64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38265</xdr:rowOff>
    </xdr:from>
    <xdr:to>
      <xdr:col>20</xdr:col>
      <xdr:colOff>38100</xdr:colOff>
      <xdr:row>37</xdr:row>
      <xdr:rowOff>139865</xdr:rowOff>
    </xdr:to>
    <xdr:sp macro="" textlink="">
      <xdr:nvSpPr>
        <xdr:cNvPr id="84" name="楕円 83"/>
        <xdr:cNvSpPr/>
      </xdr:nvSpPr>
      <xdr:spPr>
        <a:xfrm>
          <a:off x="3746500" y="6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130992</xdr:rowOff>
    </xdr:from>
    <xdr:ext cx="534377" cy="259045"/>
    <xdr:sp macro="" textlink="">
      <xdr:nvSpPr>
        <xdr:cNvPr id="85" name="テキスト ボックス 84"/>
        <xdr:cNvSpPr txBox="1"/>
      </xdr:nvSpPr>
      <xdr:spPr>
        <a:xfrm>
          <a:off x="3530111" y="6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138310</xdr:rowOff>
    </xdr:from>
    <xdr:to>
      <xdr:col>15</xdr:col>
      <xdr:colOff>101600</xdr:colOff>
      <xdr:row>38</xdr:row>
      <xdr:rowOff>68460</xdr:rowOff>
    </xdr:to>
    <xdr:sp macro="" textlink="">
      <xdr:nvSpPr>
        <xdr:cNvPr id="86" name="楕円 85"/>
        <xdr:cNvSpPr/>
      </xdr:nvSpPr>
      <xdr:spPr>
        <a:xfrm>
          <a:off x="2857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59587</xdr:rowOff>
    </xdr:from>
    <xdr:ext cx="534377" cy="259045"/>
    <xdr:sp macro="" textlink="">
      <xdr:nvSpPr>
        <xdr:cNvPr id="87" name="テキスト ボックス 86"/>
        <xdr:cNvSpPr txBox="1"/>
      </xdr:nvSpPr>
      <xdr:spPr>
        <a:xfrm>
          <a:off x="2641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67804</xdr:rowOff>
    </xdr:from>
    <xdr:to>
      <xdr:col>10</xdr:col>
      <xdr:colOff>165100</xdr:colOff>
      <xdr:row>37</xdr:row>
      <xdr:rowOff>169404</xdr:rowOff>
    </xdr:to>
    <xdr:sp macro="" textlink="">
      <xdr:nvSpPr>
        <xdr:cNvPr id="88" name="楕円 87"/>
        <xdr:cNvSpPr/>
      </xdr:nvSpPr>
      <xdr:spPr>
        <a:xfrm>
          <a:off x="1968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160531</xdr:rowOff>
    </xdr:from>
    <xdr:ext cx="534377" cy="259045"/>
    <xdr:sp macro="" textlink="">
      <xdr:nvSpPr>
        <xdr:cNvPr id="89" name="テキスト ボックス 88"/>
        <xdr:cNvSpPr txBox="1"/>
      </xdr:nvSpPr>
      <xdr:spPr>
        <a:xfrm>
          <a:off x="1752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95921</xdr:rowOff>
    </xdr:from>
    <xdr:to>
      <xdr:col>6</xdr:col>
      <xdr:colOff>38100</xdr:colOff>
      <xdr:row>38</xdr:row>
      <xdr:rowOff>26071</xdr:rowOff>
    </xdr:to>
    <xdr:sp macro="" textlink="">
      <xdr:nvSpPr>
        <xdr:cNvPr id="90" name="楕円 89"/>
        <xdr:cNvSpPr/>
      </xdr:nvSpPr>
      <xdr:spPr>
        <a:xfrm>
          <a:off x="1079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17198</xdr:rowOff>
    </xdr:from>
    <xdr:ext cx="534377" cy="259045"/>
    <xdr:sp macro="" textlink="">
      <xdr:nvSpPr>
        <xdr:cNvPr id="91" name="テキスト ボックス 90"/>
        <xdr:cNvSpPr txBox="1"/>
      </xdr:nvSpPr>
      <xdr:spPr>
        <a:xfrm>
          <a:off x="863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58382</xdr:rowOff>
    </xdr:from>
    <xdr:to>
      <xdr:col>24</xdr:col>
      <xdr:colOff>63500</xdr:colOff>
      <xdr:row>57</xdr:row>
      <xdr:rowOff>19494</xdr:rowOff>
    </xdr:to>
    <xdr:cxnSp macro="">
      <xdr:nvCxnSpPr>
        <xdr:cNvPr id="121" name="直線コネクタ 120"/>
        <xdr:cNvCxnSpPr/>
      </xdr:nvCxnSpPr>
      <xdr:spPr>
        <a:xfrm flipV="1">
          <a:off x="3797300" y="9659582"/>
          <a:ext cx="838200" cy="1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110516</xdr:rowOff>
    </xdr:from>
    <xdr:to>
      <xdr:col>19</xdr:col>
      <xdr:colOff>177800</xdr:colOff>
      <xdr:row>57</xdr:row>
      <xdr:rowOff>19494</xdr:rowOff>
    </xdr:to>
    <xdr:cxnSp macro="">
      <xdr:nvCxnSpPr>
        <xdr:cNvPr id="124" name="直線コネクタ 123"/>
        <xdr:cNvCxnSpPr/>
      </xdr:nvCxnSpPr>
      <xdr:spPr>
        <a:xfrm>
          <a:off x="2908300" y="9711716"/>
          <a:ext cx="889000" cy="8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110516</xdr:rowOff>
    </xdr:from>
    <xdr:to>
      <xdr:col>15</xdr:col>
      <xdr:colOff>50800</xdr:colOff>
      <xdr:row>57</xdr:row>
      <xdr:rowOff>106108</xdr:rowOff>
    </xdr:to>
    <xdr:cxnSp macro="">
      <xdr:nvCxnSpPr>
        <xdr:cNvPr id="127" name="直線コネクタ 126"/>
        <xdr:cNvCxnSpPr/>
      </xdr:nvCxnSpPr>
      <xdr:spPr>
        <a:xfrm flipV="1">
          <a:off x="2019300" y="9711716"/>
          <a:ext cx="889000" cy="1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106108</xdr:rowOff>
    </xdr:from>
    <xdr:to>
      <xdr:col>10</xdr:col>
      <xdr:colOff>114300</xdr:colOff>
      <xdr:row>57</xdr:row>
      <xdr:rowOff>167640</xdr:rowOff>
    </xdr:to>
    <xdr:cxnSp macro="">
      <xdr:nvCxnSpPr>
        <xdr:cNvPr id="130" name="直線コネクタ 129"/>
        <xdr:cNvCxnSpPr/>
      </xdr:nvCxnSpPr>
      <xdr:spPr>
        <a:xfrm flipV="1">
          <a:off x="1130300" y="9878758"/>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7582</xdr:rowOff>
    </xdr:from>
    <xdr:to>
      <xdr:col>24</xdr:col>
      <xdr:colOff>114300</xdr:colOff>
      <xdr:row>56</xdr:row>
      <xdr:rowOff>109182</xdr:rowOff>
    </xdr:to>
    <xdr:sp macro="" textlink="">
      <xdr:nvSpPr>
        <xdr:cNvPr id="140" name="楕円 139"/>
        <xdr:cNvSpPr/>
      </xdr:nvSpPr>
      <xdr:spPr>
        <a:xfrm>
          <a:off x="4584700" y="9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30459</xdr:rowOff>
    </xdr:from>
    <xdr:ext cx="534377" cy="259045"/>
    <xdr:sp macro="" textlink="">
      <xdr:nvSpPr>
        <xdr:cNvPr id="141" name="物件費該当値テキスト"/>
        <xdr:cNvSpPr txBox="1"/>
      </xdr:nvSpPr>
      <xdr:spPr>
        <a:xfrm>
          <a:off x="4686300" y="94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140144</xdr:rowOff>
    </xdr:from>
    <xdr:to>
      <xdr:col>20</xdr:col>
      <xdr:colOff>38100</xdr:colOff>
      <xdr:row>57</xdr:row>
      <xdr:rowOff>70294</xdr:rowOff>
    </xdr:to>
    <xdr:sp macro="" textlink="">
      <xdr:nvSpPr>
        <xdr:cNvPr id="142" name="楕円 141"/>
        <xdr:cNvSpPr/>
      </xdr:nvSpPr>
      <xdr:spPr>
        <a:xfrm>
          <a:off x="3746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61421</xdr:rowOff>
    </xdr:from>
    <xdr:ext cx="534377" cy="259045"/>
    <xdr:sp macro="" textlink="">
      <xdr:nvSpPr>
        <xdr:cNvPr id="143" name="テキスト ボックス 142"/>
        <xdr:cNvSpPr txBox="1"/>
      </xdr:nvSpPr>
      <xdr:spPr>
        <a:xfrm>
          <a:off x="3530111" y="98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59716</xdr:rowOff>
    </xdr:from>
    <xdr:to>
      <xdr:col>15</xdr:col>
      <xdr:colOff>101600</xdr:colOff>
      <xdr:row>56</xdr:row>
      <xdr:rowOff>161316</xdr:rowOff>
    </xdr:to>
    <xdr:sp macro="" textlink="">
      <xdr:nvSpPr>
        <xdr:cNvPr id="144" name="楕円 143"/>
        <xdr:cNvSpPr/>
      </xdr:nvSpPr>
      <xdr:spPr>
        <a:xfrm>
          <a:off x="2857500" y="96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6393</xdr:rowOff>
    </xdr:from>
    <xdr:ext cx="534377" cy="259045"/>
    <xdr:sp macro="" textlink="">
      <xdr:nvSpPr>
        <xdr:cNvPr id="145" name="テキスト ボックス 144"/>
        <xdr:cNvSpPr txBox="1"/>
      </xdr:nvSpPr>
      <xdr:spPr>
        <a:xfrm>
          <a:off x="2641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55308</xdr:rowOff>
    </xdr:from>
    <xdr:to>
      <xdr:col>10</xdr:col>
      <xdr:colOff>165100</xdr:colOff>
      <xdr:row>57</xdr:row>
      <xdr:rowOff>156908</xdr:rowOff>
    </xdr:to>
    <xdr:sp macro="" textlink="">
      <xdr:nvSpPr>
        <xdr:cNvPr id="146" name="楕円 145"/>
        <xdr:cNvSpPr/>
      </xdr:nvSpPr>
      <xdr:spPr>
        <a:xfrm>
          <a:off x="1968500" y="98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148035</xdr:rowOff>
    </xdr:from>
    <xdr:ext cx="534377" cy="259045"/>
    <xdr:sp macro="" textlink="">
      <xdr:nvSpPr>
        <xdr:cNvPr id="147" name="テキスト ボックス 146"/>
        <xdr:cNvSpPr txBox="1"/>
      </xdr:nvSpPr>
      <xdr:spPr>
        <a:xfrm>
          <a:off x="1752111" y="99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116840</xdr:rowOff>
    </xdr:from>
    <xdr:to>
      <xdr:col>6</xdr:col>
      <xdr:colOff>38100</xdr:colOff>
      <xdr:row>58</xdr:row>
      <xdr:rowOff>46990</xdr:rowOff>
    </xdr:to>
    <xdr:sp macro="" textlink="">
      <xdr:nvSpPr>
        <xdr:cNvPr id="148" name="楕円 147"/>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38117</xdr:rowOff>
    </xdr:from>
    <xdr:ext cx="534377" cy="259045"/>
    <xdr:sp macro="" textlink="">
      <xdr:nvSpPr>
        <xdr:cNvPr id="149" name="テキスト ボックス 148"/>
        <xdr:cNvSpPr txBox="1"/>
      </xdr:nvSpPr>
      <xdr:spPr>
        <a:xfrm>
          <a:off x="863111" y="99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114936</xdr:rowOff>
    </xdr:from>
    <xdr:to>
      <xdr:col>24</xdr:col>
      <xdr:colOff>63500</xdr:colOff>
      <xdr:row>78</xdr:row>
      <xdr:rowOff>125851</xdr:rowOff>
    </xdr:to>
    <xdr:cxnSp macro="">
      <xdr:nvCxnSpPr>
        <xdr:cNvPr id="178" name="直線コネクタ 177"/>
        <xdr:cNvCxnSpPr/>
      </xdr:nvCxnSpPr>
      <xdr:spPr>
        <a:xfrm flipV="1">
          <a:off x="3797300" y="13488036"/>
          <a:ext cx="8382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116269</xdr:rowOff>
    </xdr:from>
    <xdr:to>
      <xdr:col>19</xdr:col>
      <xdr:colOff>177800</xdr:colOff>
      <xdr:row>78</xdr:row>
      <xdr:rowOff>125851</xdr:rowOff>
    </xdr:to>
    <xdr:cxnSp macro="">
      <xdr:nvCxnSpPr>
        <xdr:cNvPr id="181" name="直線コネクタ 180"/>
        <xdr:cNvCxnSpPr/>
      </xdr:nvCxnSpPr>
      <xdr:spPr>
        <a:xfrm>
          <a:off x="2908300" y="1348936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116269</xdr:rowOff>
    </xdr:from>
    <xdr:to>
      <xdr:col>15</xdr:col>
      <xdr:colOff>50800</xdr:colOff>
      <xdr:row>78</xdr:row>
      <xdr:rowOff>134804</xdr:rowOff>
    </xdr:to>
    <xdr:cxnSp macro="">
      <xdr:nvCxnSpPr>
        <xdr:cNvPr id="184" name="直線コネクタ 183"/>
        <xdr:cNvCxnSpPr/>
      </xdr:nvCxnSpPr>
      <xdr:spPr>
        <a:xfrm flipV="1">
          <a:off x="2019300" y="13489369"/>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134804</xdr:rowOff>
    </xdr:from>
    <xdr:to>
      <xdr:col>10</xdr:col>
      <xdr:colOff>114300</xdr:colOff>
      <xdr:row>78</xdr:row>
      <xdr:rowOff>139681</xdr:rowOff>
    </xdr:to>
    <xdr:cxnSp macro="">
      <xdr:nvCxnSpPr>
        <xdr:cNvPr id="187" name="直線コネクタ 186"/>
        <xdr:cNvCxnSpPr/>
      </xdr:nvCxnSpPr>
      <xdr:spPr>
        <a:xfrm flipV="1">
          <a:off x="1130300" y="1350790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64136</xdr:rowOff>
    </xdr:from>
    <xdr:to>
      <xdr:col>24</xdr:col>
      <xdr:colOff>114300</xdr:colOff>
      <xdr:row>78</xdr:row>
      <xdr:rowOff>165736</xdr:rowOff>
    </xdr:to>
    <xdr:sp macro="" textlink="">
      <xdr:nvSpPr>
        <xdr:cNvPr id="197" name="楕円 196"/>
        <xdr:cNvSpPr/>
      </xdr:nvSpPr>
      <xdr:spPr>
        <a:xfrm>
          <a:off x="45847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150513</xdr:rowOff>
    </xdr:from>
    <xdr:ext cx="469744" cy="259045"/>
    <xdr:sp macro="" textlink="">
      <xdr:nvSpPr>
        <xdr:cNvPr id="198" name="維持補修費該当値テキスト"/>
        <xdr:cNvSpPr txBox="1"/>
      </xdr:nvSpPr>
      <xdr:spPr>
        <a:xfrm>
          <a:off x="4686300" y="133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75051</xdr:rowOff>
    </xdr:from>
    <xdr:to>
      <xdr:col>20</xdr:col>
      <xdr:colOff>38100</xdr:colOff>
      <xdr:row>79</xdr:row>
      <xdr:rowOff>5201</xdr:rowOff>
    </xdr:to>
    <xdr:sp macro="" textlink="">
      <xdr:nvSpPr>
        <xdr:cNvPr id="199" name="楕円 198"/>
        <xdr:cNvSpPr/>
      </xdr:nvSpPr>
      <xdr:spPr>
        <a:xfrm>
          <a:off x="3746500" y="13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167778</xdr:rowOff>
    </xdr:from>
    <xdr:ext cx="469744" cy="259045"/>
    <xdr:sp macro="" textlink="">
      <xdr:nvSpPr>
        <xdr:cNvPr id="200" name="テキスト ボックス 199"/>
        <xdr:cNvSpPr txBox="1"/>
      </xdr:nvSpPr>
      <xdr:spPr>
        <a:xfrm>
          <a:off x="3562428" y="135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65469</xdr:rowOff>
    </xdr:from>
    <xdr:to>
      <xdr:col>15</xdr:col>
      <xdr:colOff>101600</xdr:colOff>
      <xdr:row>78</xdr:row>
      <xdr:rowOff>167069</xdr:rowOff>
    </xdr:to>
    <xdr:sp macro="" textlink="">
      <xdr:nvSpPr>
        <xdr:cNvPr id="201" name="楕円 200"/>
        <xdr:cNvSpPr/>
      </xdr:nvSpPr>
      <xdr:spPr>
        <a:xfrm>
          <a:off x="2857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158196</xdr:rowOff>
    </xdr:from>
    <xdr:ext cx="469744" cy="259045"/>
    <xdr:sp macro="" textlink="">
      <xdr:nvSpPr>
        <xdr:cNvPr id="202" name="テキスト ボックス 201"/>
        <xdr:cNvSpPr txBox="1"/>
      </xdr:nvSpPr>
      <xdr:spPr>
        <a:xfrm>
          <a:off x="2673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84004</xdr:rowOff>
    </xdr:from>
    <xdr:to>
      <xdr:col>10</xdr:col>
      <xdr:colOff>165100</xdr:colOff>
      <xdr:row>79</xdr:row>
      <xdr:rowOff>14154</xdr:rowOff>
    </xdr:to>
    <xdr:sp macro="" textlink="">
      <xdr:nvSpPr>
        <xdr:cNvPr id="203" name="楕円 202"/>
        <xdr:cNvSpPr/>
      </xdr:nvSpPr>
      <xdr:spPr>
        <a:xfrm>
          <a:off x="1968500" y="134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5281</xdr:rowOff>
    </xdr:from>
    <xdr:ext cx="469744" cy="259045"/>
    <xdr:sp macro="" textlink="">
      <xdr:nvSpPr>
        <xdr:cNvPr id="204" name="テキスト ボックス 203"/>
        <xdr:cNvSpPr txBox="1"/>
      </xdr:nvSpPr>
      <xdr:spPr>
        <a:xfrm>
          <a:off x="1784428" y="135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88881</xdr:rowOff>
    </xdr:from>
    <xdr:to>
      <xdr:col>6</xdr:col>
      <xdr:colOff>38100</xdr:colOff>
      <xdr:row>79</xdr:row>
      <xdr:rowOff>19031</xdr:rowOff>
    </xdr:to>
    <xdr:sp macro="" textlink="">
      <xdr:nvSpPr>
        <xdr:cNvPr id="205" name="楕円 204"/>
        <xdr:cNvSpPr/>
      </xdr:nvSpPr>
      <xdr:spPr>
        <a:xfrm>
          <a:off x="1079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10158</xdr:rowOff>
    </xdr:from>
    <xdr:ext cx="469744" cy="259045"/>
    <xdr:sp macro="" textlink="">
      <xdr:nvSpPr>
        <xdr:cNvPr id="206" name="テキスト ボックス 205"/>
        <xdr:cNvSpPr txBox="1"/>
      </xdr:nvSpPr>
      <xdr:spPr>
        <a:xfrm>
          <a:off x="895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165760</xdr:rowOff>
    </xdr:from>
    <xdr:to>
      <xdr:col>24</xdr:col>
      <xdr:colOff>63500</xdr:colOff>
      <xdr:row>95</xdr:row>
      <xdr:rowOff>154347</xdr:rowOff>
    </xdr:to>
    <xdr:cxnSp macro="">
      <xdr:nvCxnSpPr>
        <xdr:cNvPr id="238" name="直線コネクタ 237"/>
        <xdr:cNvCxnSpPr/>
      </xdr:nvCxnSpPr>
      <xdr:spPr>
        <a:xfrm>
          <a:off x="3797300" y="16282060"/>
          <a:ext cx="838200" cy="1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165760</xdr:rowOff>
    </xdr:from>
    <xdr:to>
      <xdr:col>19</xdr:col>
      <xdr:colOff>177800</xdr:colOff>
      <xdr:row>97</xdr:row>
      <xdr:rowOff>2851</xdr:rowOff>
    </xdr:to>
    <xdr:cxnSp macro="">
      <xdr:nvCxnSpPr>
        <xdr:cNvPr id="241" name="直線コネクタ 240"/>
        <xdr:cNvCxnSpPr/>
      </xdr:nvCxnSpPr>
      <xdr:spPr>
        <a:xfrm flipV="1">
          <a:off x="2908300" y="16282060"/>
          <a:ext cx="889000" cy="35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2851</xdr:rowOff>
    </xdr:from>
    <xdr:to>
      <xdr:col>15</xdr:col>
      <xdr:colOff>50800</xdr:colOff>
      <xdr:row>97</xdr:row>
      <xdr:rowOff>49550</xdr:rowOff>
    </xdr:to>
    <xdr:cxnSp macro="">
      <xdr:nvCxnSpPr>
        <xdr:cNvPr id="244" name="直線コネクタ 243"/>
        <xdr:cNvCxnSpPr/>
      </xdr:nvCxnSpPr>
      <xdr:spPr>
        <a:xfrm flipV="1">
          <a:off x="2019300" y="16633501"/>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49550</xdr:rowOff>
    </xdr:from>
    <xdr:to>
      <xdr:col>10</xdr:col>
      <xdr:colOff>114300</xdr:colOff>
      <xdr:row>97</xdr:row>
      <xdr:rowOff>139618</xdr:rowOff>
    </xdr:to>
    <xdr:cxnSp macro="">
      <xdr:nvCxnSpPr>
        <xdr:cNvPr id="247" name="直線コネクタ 246"/>
        <xdr:cNvCxnSpPr/>
      </xdr:nvCxnSpPr>
      <xdr:spPr>
        <a:xfrm flipV="1">
          <a:off x="1130300" y="16680200"/>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103547</xdr:rowOff>
    </xdr:from>
    <xdr:to>
      <xdr:col>24</xdr:col>
      <xdr:colOff>114300</xdr:colOff>
      <xdr:row>96</xdr:row>
      <xdr:rowOff>33697</xdr:rowOff>
    </xdr:to>
    <xdr:sp macro="" textlink="">
      <xdr:nvSpPr>
        <xdr:cNvPr id="257" name="楕円 256"/>
        <xdr:cNvSpPr/>
      </xdr:nvSpPr>
      <xdr:spPr>
        <a:xfrm>
          <a:off x="4584700" y="163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81974</xdr:rowOff>
    </xdr:from>
    <xdr:ext cx="534377" cy="259045"/>
    <xdr:sp macro="" textlink="">
      <xdr:nvSpPr>
        <xdr:cNvPr id="258" name="扶助費該当値テキスト"/>
        <xdr:cNvSpPr txBox="1"/>
      </xdr:nvSpPr>
      <xdr:spPr>
        <a:xfrm>
          <a:off x="4686300" y="163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114960</xdr:rowOff>
    </xdr:from>
    <xdr:to>
      <xdr:col>20</xdr:col>
      <xdr:colOff>38100</xdr:colOff>
      <xdr:row>95</xdr:row>
      <xdr:rowOff>45110</xdr:rowOff>
    </xdr:to>
    <xdr:sp macro="" textlink="">
      <xdr:nvSpPr>
        <xdr:cNvPr id="259" name="楕円 258"/>
        <xdr:cNvSpPr/>
      </xdr:nvSpPr>
      <xdr:spPr>
        <a:xfrm>
          <a:off x="3746500" y="16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36237</xdr:rowOff>
    </xdr:from>
    <xdr:ext cx="599010" cy="259045"/>
    <xdr:sp macro="" textlink="">
      <xdr:nvSpPr>
        <xdr:cNvPr id="260" name="テキスト ボックス 259"/>
        <xdr:cNvSpPr txBox="1"/>
      </xdr:nvSpPr>
      <xdr:spPr>
        <a:xfrm>
          <a:off x="3497795" y="1632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123501</xdr:rowOff>
    </xdr:from>
    <xdr:to>
      <xdr:col>15</xdr:col>
      <xdr:colOff>101600</xdr:colOff>
      <xdr:row>97</xdr:row>
      <xdr:rowOff>53651</xdr:rowOff>
    </xdr:to>
    <xdr:sp macro="" textlink="">
      <xdr:nvSpPr>
        <xdr:cNvPr id="261" name="楕円 260"/>
        <xdr:cNvSpPr/>
      </xdr:nvSpPr>
      <xdr:spPr>
        <a:xfrm>
          <a:off x="2857500" y="16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44778</xdr:rowOff>
    </xdr:from>
    <xdr:ext cx="534377" cy="259045"/>
    <xdr:sp macro="" textlink="">
      <xdr:nvSpPr>
        <xdr:cNvPr id="262" name="テキスト ボックス 261"/>
        <xdr:cNvSpPr txBox="1"/>
      </xdr:nvSpPr>
      <xdr:spPr>
        <a:xfrm>
          <a:off x="2641111" y="166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170200</xdr:rowOff>
    </xdr:from>
    <xdr:to>
      <xdr:col>10</xdr:col>
      <xdr:colOff>165100</xdr:colOff>
      <xdr:row>97</xdr:row>
      <xdr:rowOff>100350</xdr:rowOff>
    </xdr:to>
    <xdr:sp macro="" textlink="">
      <xdr:nvSpPr>
        <xdr:cNvPr id="263" name="楕円 262"/>
        <xdr:cNvSpPr/>
      </xdr:nvSpPr>
      <xdr:spPr>
        <a:xfrm>
          <a:off x="1968500" y="1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64" name="テキスト ボックス 263"/>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88818</xdr:rowOff>
    </xdr:from>
    <xdr:to>
      <xdr:col>6</xdr:col>
      <xdr:colOff>38100</xdr:colOff>
      <xdr:row>98</xdr:row>
      <xdr:rowOff>18968</xdr:rowOff>
    </xdr:to>
    <xdr:sp macro="" textlink="">
      <xdr:nvSpPr>
        <xdr:cNvPr id="265" name="楕円 264"/>
        <xdr:cNvSpPr/>
      </xdr:nvSpPr>
      <xdr:spPr>
        <a:xfrm>
          <a:off x="1079500" y="167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10095</xdr:rowOff>
    </xdr:from>
    <xdr:ext cx="534377" cy="259045"/>
    <xdr:sp macro="" textlink="">
      <xdr:nvSpPr>
        <xdr:cNvPr id="266" name="テキスト ボックス 265"/>
        <xdr:cNvSpPr txBox="1"/>
      </xdr:nvSpPr>
      <xdr:spPr>
        <a:xfrm>
          <a:off x="863111" y="168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9" name="直線コネクタ 288"/>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90"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91" name="直線コネクタ 290"/>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92"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93" name="直線コネクタ 292"/>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73205</xdr:rowOff>
    </xdr:from>
    <xdr:to>
      <xdr:col>55</xdr:col>
      <xdr:colOff>0</xdr:colOff>
      <xdr:row>37</xdr:row>
      <xdr:rowOff>89755</xdr:rowOff>
    </xdr:to>
    <xdr:cxnSp macro="">
      <xdr:nvCxnSpPr>
        <xdr:cNvPr id="294" name="直線コネクタ 293"/>
        <xdr:cNvCxnSpPr/>
      </xdr:nvCxnSpPr>
      <xdr:spPr>
        <a:xfrm flipV="1">
          <a:off x="9639300" y="6416855"/>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5"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6" name="フローチャート: 判断 295"/>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35074</xdr:rowOff>
    </xdr:from>
    <xdr:to>
      <xdr:col>50</xdr:col>
      <xdr:colOff>114300</xdr:colOff>
      <xdr:row>37</xdr:row>
      <xdr:rowOff>89755</xdr:rowOff>
    </xdr:to>
    <xdr:cxnSp macro="">
      <xdr:nvCxnSpPr>
        <xdr:cNvPr id="297" name="直線コネクタ 296"/>
        <xdr:cNvCxnSpPr/>
      </xdr:nvCxnSpPr>
      <xdr:spPr>
        <a:xfrm>
          <a:off x="8750300" y="5521474"/>
          <a:ext cx="889000" cy="9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8" name="フローチャート: 判断 297"/>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9" name="テキスト ボックス 298"/>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35074</xdr:rowOff>
    </xdr:from>
    <xdr:to>
      <xdr:col>45</xdr:col>
      <xdr:colOff>177800</xdr:colOff>
      <xdr:row>39</xdr:row>
      <xdr:rowOff>9517</xdr:rowOff>
    </xdr:to>
    <xdr:cxnSp macro="">
      <xdr:nvCxnSpPr>
        <xdr:cNvPr id="300" name="直線コネクタ 299"/>
        <xdr:cNvCxnSpPr/>
      </xdr:nvCxnSpPr>
      <xdr:spPr>
        <a:xfrm flipV="1">
          <a:off x="7861300" y="5521474"/>
          <a:ext cx="889000" cy="11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301" name="フローチャート: 判断 300"/>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302" name="テキスト ボックス 301"/>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5850</xdr:rowOff>
    </xdr:from>
    <xdr:to>
      <xdr:col>41</xdr:col>
      <xdr:colOff>50800</xdr:colOff>
      <xdr:row>39</xdr:row>
      <xdr:rowOff>9517</xdr:rowOff>
    </xdr:to>
    <xdr:cxnSp macro="">
      <xdr:nvCxnSpPr>
        <xdr:cNvPr id="303" name="直線コネクタ 302"/>
        <xdr:cNvCxnSpPr/>
      </xdr:nvCxnSpPr>
      <xdr:spPr>
        <a:xfrm>
          <a:off x="6972300" y="669240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4" name="フローチャート: 判断 303"/>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5" name="テキスト ボックス 304"/>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6" name="フローチャート: 判断 305"/>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7" name="テキスト ボックス 306"/>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22405</xdr:rowOff>
    </xdr:from>
    <xdr:to>
      <xdr:col>55</xdr:col>
      <xdr:colOff>50800</xdr:colOff>
      <xdr:row>37</xdr:row>
      <xdr:rowOff>124005</xdr:rowOff>
    </xdr:to>
    <xdr:sp macro="" textlink="">
      <xdr:nvSpPr>
        <xdr:cNvPr id="313" name="楕円 312"/>
        <xdr:cNvSpPr/>
      </xdr:nvSpPr>
      <xdr:spPr>
        <a:xfrm>
          <a:off x="10426700" y="63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xdr:rowOff>
    </xdr:from>
    <xdr:ext cx="534377" cy="259045"/>
    <xdr:sp macro="" textlink="">
      <xdr:nvSpPr>
        <xdr:cNvPr id="314" name="補助費等該当値テキスト"/>
        <xdr:cNvSpPr txBox="1"/>
      </xdr:nvSpPr>
      <xdr:spPr>
        <a:xfrm>
          <a:off x="10528300" y="634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38955</xdr:rowOff>
    </xdr:from>
    <xdr:to>
      <xdr:col>50</xdr:col>
      <xdr:colOff>165100</xdr:colOff>
      <xdr:row>37</xdr:row>
      <xdr:rowOff>140555</xdr:rowOff>
    </xdr:to>
    <xdr:sp macro="" textlink="">
      <xdr:nvSpPr>
        <xdr:cNvPr id="315" name="楕円 314"/>
        <xdr:cNvSpPr/>
      </xdr:nvSpPr>
      <xdr:spPr>
        <a:xfrm>
          <a:off x="9588500" y="6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131683</xdr:rowOff>
    </xdr:from>
    <xdr:ext cx="534377" cy="259045"/>
    <xdr:sp macro="" textlink="">
      <xdr:nvSpPr>
        <xdr:cNvPr id="316" name="テキスト ボックス 315"/>
        <xdr:cNvSpPr txBox="1"/>
      </xdr:nvSpPr>
      <xdr:spPr>
        <a:xfrm>
          <a:off x="9372111" y="64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155724</xdr:rowOff>
    </xdr:from>
    <xdr:to>
      <xdr:col>46</xdr:col>
      <xdr:colOff>38100</xdr:colOff>
      <xdr:row>32</xdr:row>
      <xdr:rowOff>85874</xdr:rowOff>
    </xdr:to>
    <xdr:sp macro="" textlink="">
      <xdr:nvSpPr>
        <xdr:cNvPr id="317" name="楕円 316"/>
        <xdr:cNvSpPr/>
      </xdr:nvSpPr>
      <xdr:spPr>
        <a:xfrm>
          <a:off x="8699500" y="54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77001</xdr:rowOff>
    </xdr:from>
    <xdr:ext cx="599010" cy="259045"/>
    <xdr:sp macro="" textlink="">
      <xdr:nvSpPr>
        <xdr:cNvPr id="318" name="テキスト ボックス 317"/>
        <xdr:cNvSpPr txBox="1"/>
      </xdr:nvSpPr>
      <xdr:spPr>
        <a:xfrm>
          <a:off x="8450795" y="55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130167</xdr:rowOff>
    </xdr:from>
    <xdr:to>
      <xdr:col>41</xdr:col>
      <xdr:colOff>101600</xdr:colOff>
      <xdr:row>39</xdr:row>
      <xdr:rowOff>60317</xdr:rowOff>
    </xdr:to>
    <xdr:sp macro="" textlink="">
      <xdr:nvSpPr>
        <xdr:cNvPr id="319" name="楕円 318"/>
        <xdr:cNvSpPr/>
      </xdr:nvSpPr>
      <xdr:spPr>
        <a:xfrm>
          <a:off x="7810500" y="6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51444</xdr:rowOff>
    </xdr:from>
    <xdr:ext cx="534377" cy="259045"/>
    <xdr:sp macro="" textlink="">
      <xdr:nvSpPr>
        <xdr:cNvPr id="320" name="テキスト ボックス 319"/>
        <xdr:cNvSpPr txBox="1"/>
      </xdr:nvSpPr>
      <xdr:spPr>
        <a:xfrm>
          <a:off x="7594111" y="67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126500</xdr:rowOff>
    </xdr:from>
    <xdr:to>
      <xdr:col>36</xdr:col>
      <xdr:colOff>165100</xdr:colOff>
      <xdr:row>39</xdr:row>
      <xdr:rowOff>56650</xdr:rowOff>
    </xdr:to>
    <xdr:sp macro="" textlink="">
      <xdr:nvSpPr>
        <xdr:cNvPr id="321" name="楕円 320"/>
        <xdr:cNvSpPr/>
      </xdr:nvSpPr>
      <xdr:spPr>
        <a:xfrm>
          <a:off x="6921500" y="6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47777</xdr:rowOff>
    </xdr:from>
    <xdr:ext cx="534377" cy="259045"/>
    <xdr:sp macro="" textlink="">
      <xdr:nvSpPr>
        <xdr:cNvPr id="322" name="テキスト ボックス 321"/>
        <xdr:cNvSpPr txBox="1"/>
      </xdr:nvSpPr>
      <xdr:spPr>
        <a:xfrm>
          <a:off x="6705111" y="67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33830</xdr:rowOff>
    </xdr:from>
    <xdr:to>
      <xdr:col>55</xdr:col>
      <xdr:colOff>0</xdr:colOff>
      <xdr:row>57</xdr:row>
      <xdr:rowOff>77914</xdr:rowOff>
    </xdr:to>
    <xdr:cxnSp macro="">
      <xdr:nvCxnSpPr>
        <xdr:cNvPr id="349" name="直線コネクタ 348"/>
        <xdr:cNvCxnSpPr/>
      </xdr:nvCxnSpPr>
      <xdr:spPr>
        <a:xfrm flipV="1">
          <a:off x="9639300" y="9806480"/>
          <a:ext cx="8382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0"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28632</xdr:rowOff>
    </xdr:from>
    <xdr:to>
      <xdr:col>50</xdr:col>
      <xdr:colOff>114300</xdr:colOff>
      <xdr:row>57</xdr:row>
      <xdr:rowOff>77914</xdr:rowOff>
    </xdr:to>
    <xdr:cxnSp macro="">
      <xdr:nvCxnSpPr>
        <xdr:cNvPr id="352" name="直線コネクタ 351"/>
        <xdr:cNvCxnSpPr/>
      </xdr:nvCxnSpPr>
      <xdr:spPr>
        <a:xfrm>
          <a:off x="8750300" y="9801282"/>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28632</xdr:rowOff>
    </xdr:from>
    <xdr:to>
      <xdr:col>45</xdr:col>
      <xdr:colOff>177800</xdr:colOff>
      <xdr:row>57</xdr:row>
      <xdr:rowOff>72268</xdr:rowOff>
    </xdr:to>
    <xdr:cxnSp macro="">
      <xdr:nvCxnSpPr>
        <xdr:cNvPr id="355" name="直線コネクタ 354"/>
        <xdr:cNvCxnSpPr/>
      </xdr:nvCxnSpPr>
      <xdr:spPr>
        <a:xfrm flipV="1">
          <a:off x="7861300" y="9801282"/>
          <a:ext cx="8890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60257</xdr:rowOff>
    </xdr:from>
    <xdr:to>
      <xdr:col>41</xdr:col>
      <xdr:colOff>50800</xdr:colOff>
      <xdr:row>57</xdr:row>
      <xdr:rowOff>72268</xdr:rowOff>
    </xdr:to>
    <xdr:cxnSp macro="">
      <xdr:nvCxnSpPr>
        <xdr:cNvPr id="358" name="直線コネクタ 357"/>
        <xdr:cNvCxnSpPr/>
      </xdr:nvCxnSpPr>
      <xdr:spPr>
        <a:xfrm>
          <a:off x="6972300" y="9832907"/>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2" name="テキスト ボックス 361"/>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154480</xdr:rowOff>
    </xdr:from>
    <xdr:to>
      <xdr:col>55</xdr:col>
      <xdr:colOff>50800</xdr:colOff>
      <xdr:row>57</xdr:row>
      <xdr:rowOff>84630</xdr:rowOff>
    </xdr:to>
    <xdr:sp macro="" textlink="">
      <xdr:nvSpPr>
        <xdr:cNvPr id="368" name="楕円 367"/>
        <xdr:cNvSpPr/>
      </xdr:nvSpPr>
      <xdr:spPr>
        <a:xfrm>
          <a:off x="10426700" y="97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69407</xdr:rowOff>
    </xdr:from>
    <xdr:ext cx="534377" cy="259045"/>
    <xdr:sp macro="" textlink="">
      <xdr:nvSpPr>
        <xdr:cNvPr id="369" name="普通建設事業費該当値テキスト"/>
        <xdr:cNvSpPr txBox="1"/>
      </xdr:nvSpPr>
      <xdr:spPr>
        <a:xfrm>
          <a:off x="10528300" y="96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27114</xdr:rowOff>
    </xdr:from>
    <xdr:to>
      <xdr:col>50</xdr:col>
      <xdr:colOff>165100</xdr:colOff>
      <xdr:row>57</xdr:row>
      <xdr:rowOff>128714</xdr:rowOff>
    </xdr:to>
    <xdr:sp macro="" textlink="">
      <xdr:nvSpPr>
        <xdr:cNvPr id="370" name="楕円 369"/>
        <xdr:cNvSpPr/>
      </xdr:nvSpPr>
      <xdr:spPr>
        <a:xfrm>
          <a:off x="9588500" y="97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119841</xdr:rowOff>
    </xdr:from>
    <xdr:ext cx="534377" cy="259045"/>
    <xdr:sp macro="" textlink="">
      <xdr:nvSpPr>
        <xdr:cNvPr id="371" name="テキスト ボックス 370"/>
        <xdr:cNvSpPr txBox="1"/>
      </xdr:nvSpPr>
      <xdr:spPr>
        <a:xfrm>
          <a:off x="9372111" y="98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149282</xdr:rowOff>
    </xdr:from>
    <xdr:to>
      <xdr:col>46</xdr:col>
      <xdr:colOff>38100</xdr:colOff>
      <xdr:row>57</xdr:row>
      <xdr:rowOff>79432</xdr:rowOff>
    </xdr:to>
    <xdr:sp macro="" textlink="">
      <xdr:nvSpPr>
        <xdr:cNvPr id="372" name="楕円 371"/>
        <xdr:cNvSpPr/>
      </xdr:nvSpPr>
      <xdr:spPr>
        <a:xfrm>
          <a:off x="8699500" y="9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70559</xdr:rowOff>
    </xdr:from>
    <xdr:ext cx="534377" cy="259045"/>
    <xdr:sp macro="" textlink="">
      <xdr:nvSpPr>
        <xdr:cNvPr id="373" name="テキスト ボックス 372"/>
        <xdr:cNvSpPr txBox="1"/>
      </xdr:nvSpPr>
      <xdr:spPr>
        <a:xfrm>
          <a:off x="8483111" y="98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21468</xdr:rowOff>
    </xdr:from>
    <xdr:to>
      <xdr:col>41</xdr:col>
      <xdr:colOff>101600</xdr:colOff>
      <xdr:row>57</xdr:row>
      <xdr:rowOff>123068</xdr:rowOff>
    </xdr:to>
    <xdr:sp macro="" textlink="">
      <xdr:nvSpPr>
        <xdr:cNvPr id="374" name="楕円 373"/>
        <xdr:cNvSpPr/>
      </xdr:nvSpPr>
      <xdr:spPr>
        <a:xfrm>
          <a:off x="7810500" y="97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114195</xdr:rowOff>
    </xdr:from>
    <xdr:ext cx="534377" cy="259045"/>
    <xdr:sp macro="" textlink="">
      <xdr:nvSpPr>
        <xdr:cNvPr id="375" name="テキスト ボックス 374"/>
        <xdr:cNvSpPr txBox="1"/>
      </xdr:nvSpPr>
      <xdr:spPr>
        <a:xfrm>
          <a:off x="7594111" y="98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9457</xdr:rowOff>
    </xdr:from>
    <xdr:to>
      <xdr:col>36</xdr:col>
      <xdr:colOff>165100</xdr:colOff>
      <xdr:row>57</xdr:row>
      <xdr:rowOff>111057</xdr:rowOff>
    </xdr:to>
    <xdr:sp macro="" textlink="">
      <xdr:nvSpPr>
        <xdr:cNvPr id="376" name="楕円 375"/>
        <xdr:cNvSpPr/>
      </xdr:nvSpPr>
      <xdr:spPr>
        <a:xfrm>
          <a:off x="6921500" y="97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102184</xdr:rowOff>
    </xdr:from>
    <xdr:ext cx="534377" cy="259045"/>
    <xdr:sp macro="" textlink="">
      <xdr:nvSpPr>
        <xdr:cNvPr id="377" name="テキスト ボックス 376"/>
        <xdr:cNvSpPr txBox="1"/>
      </xdr:nvSpPr>
      <xdr:spPr>
        <a:xfrm>
          <a:off x="6705111" y="98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136827</xdr:rowOff>
    </xdr:from>
    <xdr:to>
      <xdr:col>55</xdr:col>
      <xdr:colOff>0</xdr:colOff>
      <xdr:row>77</xdr:row>
      <xdr:rowOff>144073</xdr:rowOff>
    </xdr:to>
    <xdr:cxnSp macro="">
      <xdr:nvCxnSpPr>
        <xdr:cNvPr id="406" name="直線コネクタ 405"/>
        <xdr:cNvCxnSpPr/>
      </xdr:nvCxnSpPr>
      <xdr:spPr>
        <a:xfrm flipV="1">
          <a:off x="9639300" y="13338477"/>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7" name="普通建設事業費 （ うち新規整備　）平均値テキスト"/>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144073</xdr:rowOff>
    </xdr:from>
    <xdr:to>
      <xdr:col>50</xdr:col>
      <xdr:colOff>114300</xdr:colOff>
      <xdr:row>78</xdr:row>
      <xdr:rowOff>155</xdr:rowOff>
    </xdr:to>
    <xdr:cxnSp macro="">
      <xdr:nvCxnSpPr>
        <xdr:cNvPr id="409" name="直線コネクタ 408"/>
        <xdr:cNvCxnSpPr/>
      </xdr:nvCxnSpPr>
      <xdr:spPr>
        <a:xfrm flipV="1">
          <a:off x="8750300" y="13345723"/>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11" name="テキスト ボックス 410"/>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xdr:rowOff>
    </xdr:from>
    <xdr:to>
      <xdr:col>45</xdr:col>
      <xdr:colOff>177800</xdr:colOff>
      <xdr:row>78</xdr:row>
      <xdr:rowOff>89895</xdr:rowOff>
    </xdr:to>
    <xdr:cxnSp macro="">
      <xdr:nvCxnSpPr>
        <xdr:cNvPr id="412" name="直線コネクタ 411"/>
        <xdr:cNvCxnSpPr/>
      </xdr:nvCxnSpPr>
      <xdr:spPr>
        <a:xfrm flipV="1">
          <a:off x="7861300" y="13373255"/>
          <a:ext cx="889000" cy="8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81849</xdr:rowOff>
    </xdr:from>
    <xdr:to>
      <xdr:col>41</xdr:col>
      <xdr:colOff>50800</xdr:colOff>
      <xdr:row>78</xdr:row>
      <xdr:rowOff>89895</xdr:rowOff>
    </xdr:to>
    <xdr:cxnSp macro="">
      <xdr:nvCxnSpPr>
        <xdr:cNvPr id="415" name="直線コネクタ 414"/>
        <xdr:cNvCxnSpPr/>
      </xdr:nvCxnSpPr>
      <xdr:spPr>
        <a:xfrm>
          <a:off x="6972300" y="13454949"/>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9" name="テキスト ボックス 418"/>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86027</xdr:rowOff>
    </xdr:from>
    <xdr:to>
      <xdr:col>55</xdr:col>
      <xdr:colOff>50800</xdr:colOff>
      <xdr:row>78</xdr:row>
      <xdr:rowOff>16177</xdr:rowOff>
    </xdr:to>
    <xdr:sp macro="" textlink="">
      <xdr:nvSpPr>
        <xdr:cNvPr id="425" name="楕円 424"/>
        <xdr:cNvSpPr/>
      </xdr:nvSpPr>
      <xdr:spPr>
        <a:xfrm>
          <a:off x="10426700" y="132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108904</xdr:rowOff>
    </xdr:from>
    <xdr:ext cx="534377" cy="259045"/>
    <xdr:sp macro="" textlink="">
      <xdr:nvSpPr>
        <xdr:cNvPr id="426" name="普通建設事業費 （ うち新規整備　）該当値テキスト"/>
        <xdr:cNvSpPr txBox="1"/>
      </xdr:nvSpPr>
      <xdr:spPr>
        <a:xfrm>
          <a:off x="10528300" y="131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93273</xdr:rowOff>
    </xdr:from>
    <xdr:to>
      <xdr:col>50</xdr:col>
      <xdr:colOff>165100</xdr:colOff>
      <xdr:row>78</xdr:row>
      <xdr:rowOff>23423</xdr:rowOff>
    </xdr:to>
    <xdr:sp macro="" textlink="">
      <xdr:nvSpPr>
        <xdr:cNvPr id="427" name="楕円 426"/>
        <xdr:cNvSpPr/>
      </xdr:nvSpPr>
      <xdr:spPr>
        <a:xfrm>
          <a:off x="9588500" y="132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39950</xdr:rowOff>
    </xdr:from>
    <xdr:ext cx="534377" cy="259045"/>
    <xdr:sp macro="" textlink="">
      <xdr:nvSpPr>
        <xdr:cNvPr id="428" name="テキスト ボックス 427"/>
        <xdr:cNvSpPr txBox="1"/>
      </xdr:nvSpPr>
      <xdr:spPr>
        <a:xfrm>
          <a:off x="9372111" y="130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120805</xdr:rowOff>
    </xdr:from>
    <xdr:to>
      <xdr:col>46</xdr:col>
      <xdr:colOff>38100</xdr:colOff>
      <xdr:row>78</xdr:row>
      <xdr:rowOff>50955</xdr:rowOff>
    </xdr:to>
    <xdr:sp macro="" textlink="">
      <xdr:nvSpPr>
        <xdr:cNvPr id="429" name="楕円 428"/>
        <xdr:cNvSpPr/>
      </xdr:nvSpPr>
      <xdr:spPr>
        <a:xfrm>
          <a:off x="8699500" y="133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42082</xdr:rowOff>
    </xdr:from>
    <xdr:ext cx="534377" cy="259045"/>
    <xdr:sp macro="" textlink="">
      <xdr:nvSpPr>
        <xdr:cNvPr id="430" name="テキスト ボックス 429"/>
        <xdr:cNvSpPr txBox="1"/>
      </xdr:nvSpPr>
      <xdr:spPr>
        <a:xfrm>
          <a:off x="8483111" y="13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39095</xdr:rowOff>
    </xdr:from>
    <xdr:to>
      <xdr:col>41</xdr:col>
      <xdr:colOff>101600</xdr:colOff>
      <xdr:row>78</xdr:row>
      <xdr:rowOff>140695</xdr:rowOff>
    </xdr:to>
    <xdr:sp macro="" textlink="">
      <xdr:nvSpPr>
        <xdr:cNvPr id="431" name="楕円 430"/>
        <xdr:cNvSpPr/>
      </xdr:nvSpPr>
      <xdr:spPr>
        <a:xfrm>
          <a:off x="7810500" y="134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131822</xdr:rowOff>
    </xdr:from>
    <xdr:ext cx="534377" cy="259045"/>
    <xdr:sp macro="" textlink="">
      <xdr:nvSpPr>
        <xdr:cNvPr id="432" name="テキスト ボックス 431"/>
        <xdr:cNvSpPr txBox="1"/>
      </xdr:nvSpPr>
      <xdr:spPr>
        <a:xfrm>
          <a:off x="7594111" y="135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31049</xdr:rowOff>
    </xdr:from>
    <xdr:to>
      <xdr:col>36</xdr:col>
      <xdr:colOff>165100</xdr:colOff>
      <xdr:row>78</xdr:row>
      <xdr:rowOff>132649</xdr:rowOff>
    </xdr:to>
    <xdr:sp macro="" textlink="">
      <xdr:nvSpPr>
        <xdr:cNvPr id="433" name="楕円 432"/>
        <xdr:cNvSpPr/>
      </xdr:nvSpPr>
      <xdr:spPr>
        <a:xfrm>
          <a:off x="6921500" y="134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123776</xdr:rowOff>
    </xdr:from>
    <xdr:ext cx="534377" cy="259045"/>
    <xdr:sp macro="" textlink="">
      <xdr:nvSpPr>
        <xdr:cNvPr id="434" name="テキスト ボックス 433"/>
        <xdr:cNvSpPr txBox="1"/>
      </xdr:nvSpPr>
      <xdr:spPr>
        <a:xfrm>
          <a:off x="6705111" y="134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37288</xdr:rowOff>
    </xdr:from>
    <xdr:to>
      <xdr:col>55</xdr:col>
      <xdr:colOff>0</xdr:colOff>
      <xdr:row>98</xdr:row>
      <xdr:rowOff>94300</xdr:rowOff>
    </xdr:to>
    <xdr:cxnSp macro="">
      <xdr:nvCxnSpPr>
        <xdr:cNvPr id="463" name="直線コネクタ 462"/>
        <xdr:cNvCxnSpPr/>
      </xdr:nvCxnSpPr>
      <xdr:spPr>
        <a:xfrm flipV="1">
          <a:off x="9639300" y="16839388"/>
          <a:ext cx="8382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4"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52992</xdr:rowOff>
    </xdr:from>
    <xdr:to>
      <xdr:col>50</xdr:col>
      <xdr:colOff>114300</xdr:colOff>
      <xdr:row>98</xdr:row>
      <xdr:rowOff>94300</xdr:rowOff>
    </xdr:to>
    <xdr:cxnSp macro="">
      <xdr:nvCxnSpPr>
        <xdr:cNvPr id="466" name="直線コネクタ 465"/>
        <xdr:cNvCxnSpPr/>
      </xdr:nvCxnSpPr>
      <xdr:spPr>
        <a:xfrm>
          <a:off x="8750300" y="16855092"/>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8" name="テキスト ボックス 467"/>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14686</xdr:rowOff>
    </xdr:from>
    <xdr:to>
      <xdr:col>45</xdr:col>
      <xdr:colOff>177800</xdr:colOff>
      <xdr:row>98</xdr:row>
      <xdr:rowOff>52992</xdr:rowOff>
    </xdr:to>
    <xdr:cxnSp macro="">
      <xdr:nvCxnSpPr>
        <xdr:cNvPr id="469" name="直線コネクタ 468"/>
        <xdr:cNvCxnSpPr/>
      </xdr:nvCxnSpPr>
      <xdr:spPr>
        <a:xfrm>
          <a:off x="7861300" y="16816786"/>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1" name="テキスト ボックス 470"/>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138495</xdr:rowOff>
    </xdr:from>
    <xdr:to>
      <xdr:col>41</xdr:col>
      <xdr:colOff>50800</xdr:colOff>
      <xdr:row>98</xdr:row>
      <xdr:rowOff>14686</xdr:rowOff>
    </xdr:to>
    <xdr:cxnSp macro="">
      <xdr:nvCxnSpPr>
        <xdr:cNvPr id="472" name="直線コネクタ 471"/>
        <xdr:cNvCxnSpPr/>
      </xdr:nvCxnSpPr>
      <xdr:spPr>
        <a:xfrm>
          <a:off x="6972300" y="16769145"/>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6" name="テキスト ボックス 475"/>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157938</xdr:rowOff>
    </xdr:from>
    <xdr:to>
      <xdr:col>55</xdr:col>
      <xdr:colOff>50800</xdr:colOff>
      <xdr:row>98</xdr:row>
      <xdr:rowOff>88088</xdr:rowOff>
    </xdr:to>
    <xdr:sp macro="" textlink="">
      <xdr:nvSpPr>
        <xdr:cNvPr id="482" name="楕円 481"/>
        <xdr:cNvSpPr/>
      </xdr:nvSpPr>
      <xdr:spPr>
        <a:xfrm>
          <a:off x="104267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72865</xdr:rowOff>
    </xdr:from>
    <xdr:ext cx="534377" cy="259045"/>
    <xdr:sp macro="" textlink="">
      <xdr:nvSpPr>
        <xdr:cNvPr id="483" name="普通建設事業費 （ うち更新整備　）該当値テキスト"/>
        <xdr:cNvSpPr txBox="1"/>
      </xdr:nvSpPr>
      <xdr:spPr>
        <a:xfrm>
          <a:off x="10528300"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43500</xdr:rowOff>
    </xdr:from>
    <xdr:to>
      <xdr:col>50</xdr:col>
      <xdr:colOff>165100</xdr:colOff>
      <xdr:row>98</xdr:row>
      <xdr:rowOff>145100</xdr:rowOff>
    </xdr:to>
    <xdr:sp macro="" textlink="">
      <xdr:nvSpPr>
        <xdr:cNvPr id="484" name="楕円 483"/>
        <xdr:cNvSpPr/>
      </xdr:nvSpPr>
      <xdr:spPr>
        <a:xfrm>
          <a:off x="95885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136227</xdr:rowOff>
    </xdr:from>
    <xdr:ext cx="534377" cy="259045"/>
    <xdr:sp macro="" textlink="">
      <xdr:nvSpPr>
        <xdr:cNvPr id="485" name="テキスト ボックス 484"/>
        <xdr:cNvSpPr txBox="1"/>
      </xdr:nvSpPr>
      <xdr:spPr>
        <a:xfrm>
          <a:off x="9372111" y="169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2192</xdr:rowOff>
    </xdr:from>
    <xdr:to>
      <xdr:col>46</xdr:col>
      <xdr:colOff>38100</xdr:colOff>
      <xdr:row>98</xdr:row>
      <xdr:rowOff>103792</xdr:rowOff>
    </xdr:to>
    <xdr:sp macro="" textlink="">
      <xdr:nvSpPr>
        <xdr:cNvPr id="486" name="楕円 485"/>
        <xdr:cNvSpPr/>
      </xdr:nvSpPr>
      <xdr:spPr>
        <a:xfrm>
          <a:off x="8699500" y="168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94919</xdr:rowOff>
    </xdr:from>
    <xdr:ext cx="534377" cy="259045"/>
    <xdr:sp macro="" textlink="">
      <xdr:nvSpPr>
        <xdr:cNvPr id="487" name="テキスト ボックス 486"/>
        <xdr:cNvSpPr txBox="1"/>
      </xdr:nvSpPr>
      <xdr:spPr>
        <a:xfrm>
          <a:off x="8483111" y="168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135336</xdr:rowOff>
    </xdr:from>
    <xdr:to>
      <xdr:col>41</xdr:col>
      <xdr:colOff>101600</xdr:colOff>
      <xdr:row>98</xdr:row>
      <xdr:rowOff>65486</xdr:rowOff>
    </xdr:to>
    <xdr:sp macro="" textlink="">
      <xdr:nvSpPr>
        <xdr:cNvPr id="488" name="楕円 487"/>
        <xdr:cNvSpPr/>
      </xdr:nvSpPr>
      <xdr:spPr>
        <a:xfrm>
          <a:off x="7810500" y="167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56613</xdr:rowOff>
    </xdr:from>
    <xdr:ext cx="534377" cy="259045"/>
    <xdr:sp macro="" textlink="">
      <xdr:nvSpPr>
        <xdr:cNvPr id="489" name="テキスト ボックス 488"/>
        <xdr:cNvSpPr txBox="1"/>
      </xdr:nvSpPr>
      <xdr:spPr>
        <a:xfrm>
          <a:off x="7594111" y="168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87695</xdr:rowOff>
    </xdr:from>
    <xdr:to>
      <xdr:col>36</xdr:col>
      <xdr:colOff>165100</xdr:colOff>
      <xdr:row>98</xdr:row>
      <xdr:rowOff>17845</xdr:rowOff>
    </xdr:to>
    <xdr:sp macro="" textlink="">
      <xdr:nvSpPr>
        <xdr:cNvPr id="490" name="楕円 489"/>
        <xdr:cNvSpPr/>
      </xdr:nvSpPr>
      <xdr:spPr>
        <a:xfrm>
          <a:off x="69215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8972</xdr:rowOff>
    </xdr:from>
    <xdr:ext cx="534377" cy="259045"/>
    <xdr:sp macro="" textlink="">
      <xdr:nvSpPr>
        <xdr:cNvPr id="491" name="テキスト ボックス 490"/>
        <xdr:cNvSpPr txBox="1"/>
      </xdr:nvSpPr>
      <xdr:spPr>
        <a:xfrm>
          <a:off x="6705111" y="168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5" name="テキスト ボックス 524"/>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74930</xdr:rowOff>
    </xdr:from>
    <xdr:to>
      <xdr:col>76</xdr:col>
      <xdr:colOff>114300</xdr:colOff>
      <xdr:row>39</xdr:row>
      <xdr:rowOff>44450</xdr:rowOff>
    </xdr:to>
    <xdr:cxnSp macro="">
      <xdr:nvCxnSpPr>
        <xdr:cNvPr id="526" name="直線コネクタ 525"/>
        <xdr:cNvCxnSpPr/>
      </xdr:nvCxnSpPr>
      <xdr:spPr>
        <a:xfrm>
          <a:off x="13703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74930</xdr:rowOff>
    </xdr:from>
    <xdr:to>
      <xdr:col>71</xdr:col>
      <xdr:colOff>177800</xdr:colOff>
      <xdr:row>39</xdr:row>
      <xdr:rowOff>12522</xdr:rowOff>
    </xdr:to>
    <xdr:cxnSp macro="">
      <xdr:nvCxnSpPr>
        <xdr:cNvPr id="529" name="直線コネクタ 528"/>
        <xdr:cNvCxnSpPr/>
      </xdr:nvCxnSpPr>
      <xdr:spPr>
        <a:xfrm flipV="1">
          <a:off x="12814300" y="6590030"/>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3" name="テキスト ボックス 532"/>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24130</xdr:rowOff>
    </xdr:from>
    <xdr:to>
      <xdr:col>72</xdr:col>
      <xdr:colOff>38100</xdr:colOff>
      <xdr:row>38</xdr:row>
      <xdr:rowOff>125730</xdr:rowOff>
    </xdr:to>
    <xdr:sp macro="" textlink="">
      <xdr:nvSpPr>
        <xdr:cNvPr id="545" name="楕円 544"/>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116857</xdr:rowOff>
    </xdr:from>
    <xdr:ext cx="469744" cy="259045"/>
    <xdr:sp macro="" textlink="">
      <xdr:nvSpPr>
        <xdr:cNvPr id="546" name="テキスト ボックス 545"/>
        <xdr:cNvSpPr txBox="1"/>
      </xdr:nvSpPr>
      <xdr:spPr>
        <a:xfrm>
          <a:off x="13468428"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133172</xdr:rowOff>
    </xdr:from>
    <xdr:to>
      <xdr:col>67</xdr:col>
      <xdr:colOff>101600</xdr:colOff>
      <xdr:row>39</xdr:row>
      <xdr:rowOff>63322</xdr:rowOff>
    </xdr:to>
    <xdr:sp macro="" textlink="">
      <xdr:nvSpPr>
        <xdr:cNvPr id="547" name="楕円 546"/>
        <xdr:cNvSpPr/>
      </xdr:nvSpPr>
      <xdr:spPr>
        <a:xfrm>
          <a:off x="12763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54449</xdr:rowOff>
    </xdr:from>
    <xdr:ext cx="378565" cy="259045"/>
    <xdr:sp macro="" textlink="">
      <xdr:nvSpPr>
        <xdr:cNvPr id="548" name="テキスト ボックス 547"/>
        <xdr:cNvSpPr txBox="1"/>
      </xdr:nvSpPr>
      <xdr:spPr>
        <a:xfrm>
          <a:off x="12625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4" name="直線コネクタ 623"/>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5"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6" name="直線コネクタ 625"/>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7"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8" name="直線コネクタ 627"/>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101393</xdr:rowOff>
    </xdr:from>
    <xdr:to>
      <xdr:col>85</xdr:col>
      <xdr:colOff>127000</xdr:colOff>
      <xdr:row>75</xdr:row>
      <xdr:rowOff>119485</xdr:rowOff>
    </xdr:to>
    <xdr:cxnSp macro="">
      <xdr:nvCxnSpPr>
        <xdr:cNvPr id="629" name="直線コネクタ 628"/>
        <xdr:cNvCxnSpPr/>
      </xdr:nvCxnSpPr>
      <xdr:spPr>
        <a:xfrm flipV="1">
          <a:off x="15481300" y="12960143"/>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0"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1" name="フローチャート: 判断 630"/>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119485</xdr:rowOff>
    </xdr:from>
    <xdr:to>
      <xdr:col>81</xdr:col>
      <xdr:colOff>50800</xdr:colOff>
      <xdr:row>75</xdr:row>
      <xdr:rowOff>163964</xdr:rowOff>
    </xdr:to>
    <xdr:cxnSp macro="">
      <xdr:nvCxnSpPr>
        <xdr:cNvPr id="632" name="直線コネクタ 631"/>
        <xdr:cNvCxnSpPr/>
      </xdr:nvCxnSpPr>
      <xdr:spPr>
        <a:xfrm flipV="1">
          <a:off x="14592300" y="12978235"/>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3" name="フローチャート: 判断 632"/>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4" name="テキスト ボックス 633"/>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163964</xdr:rowOff>
    </xdr:from>
    <xdr:to>
      <xdr:col>76</xdr:col>
      <xdr:colOff>114300</xdr:colOff>
      <xdr:row>76</xdr:row>
      <xdr:rowOff>54628</xdr:rowOff>
    </xdr:to>
    <xdr:cxnSp macro="">
      <xdr:nvCxnSpPr>
        <xdr:cNvPr id="635" name="直線コネクタ 634"/>
        <xdr:cNvCxnSpPr/>
      </xdr:nvCxnSpPr>
      <xdr:spPr>
        <a:xfrm flipV="1">
          <a:off x="13703300" y="1302271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6" name="フローチャート: 判断 635"/>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7" name="テキスト ボックス 636"/>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54628</xdr:rowOff>
    </xdr:from>
    <xdr:to>
      <xdr:col>71</xdr:col>
      <xdr:colOff>177800</xdr:colOff>
      <xdr:row>76</xdr:row>
      <xdr:rowOff>95972</xdr:rowOff>
    </xdr:to>
    <xdr:cxnSp macro="">
      <xdr:nvCxnSpPr>
        <xdr:cNvPr id="638" name="直線コネクタ 637"/>
        <xdr:cNvCxnSpPr/>
      </xdr:nvCxnSpPr>
      <xdr:spPr>
        <a:xfrm flipV="1">
          <a:off x="12814300" y="13084828"/>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9" name="フローチャート: 判断 638"/>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0" name="テキスト ボックス 639"/>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1" name="フローチャート: 判断 640"/>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2" name="テキスト ボックス 641"/>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50593</xdr:rowOff>
    </xdr:from>
    <xdr:to>
      <xdr:col>85</xdr:col>
      <xdr:colOff>177800</xdr:colOff>
      <xdr:row>75</xdr:row>
      <xdr:rowOff>152192</xdr:rowOff>
    </xdr:to>
    <xdr:sp macro="" textlink="">
      <xdr:nvSpPr>
        <xdr:cNvPr id="648" name="楕円 647"/>
        <xdr:cNvSpPr/>
      </xdr:nvSpPr>
      <xdr:spPr>
        <a:xfrm>
          <a:off x="16268700" y="12909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29020</xdr:rowOff>
    </xdr:from>
    <xdr:ext cx="534377" cy="259045"/>
    <xdr:sp macro="" textlink="">
      <xdr:nvSpPr>
        <xdr:cNvPr id="649" name="公債費該当値テキスト"/>
        <xdr:cNvSpPr txBox="1"/>
      </xdr:nvSpPr>
      <xdr:spPr>
        <a:xfrm>
          <a:off x="16370300" y="128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68685</xdr:rowOff>
    </xdr:from>
    <xdr:to>
      <xdr:col>81</xdr:col>
      <xdr:colOff>101600</xdr:colOff>
      <xdr:row>75</xdr:row>
      <xdr:rowOff>170284</xdr:rowOff>
    </xdr:to>
    <xdr:sp macro="" textlink="">
      <xdr:nvSpPr>
        <xdr:cNvPr id="650" name="楕円 649"/>
        <xdr:cNvSpPr/>
      </xdr:nvSpPr>
      <xdr:spPr>
        <a:xfrm>
          <a:off x="15430500" y="12927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161413</xdr:rowOff>
    </xdr:from>
    <xdr:ext cx="534377" cy="259045"/>
    <xdr:sp macro="" textlink="">
      <xdr:nvSpPr>
        <xdr:cNvPr id="651" name="テキスト ボックス 650"/>
        <xdr:cNvSpPr txBox="1"/>
      </xdr:nvSpPr>
      <xdr:spPr>
        <a:xfrm>
          <a:off x="15214111" y="130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113164</xdr:rowOff>
    </xdr:from>
    <xdr:to>
      <xdr:col>76</xdr:col>
      <xdr:colOff>165100</xdr:colOff>
      <xdr:row>76</xdr:row>
      <xdr:rowOff>43315</xdr:rowOff>
    </xdr:to>
    <xdr:sp macro="" textlink="">
      <xdr:nvSpPr>
        <xdr:cNvPr id="652" name="楕円 651"/>
        <xdr:cNvSpPr/>
      </xdr:nvSpPr>
      <xdr:spPr>
        <a:xfrm>
          <a:off x="14541500" y="12971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34441</xdr:rowOff>
    </xdr:from>
    <xdr:ext cx="534377" cy="259045"/>
    <xdr:sp macro="" textlink="">
      <xdr:nvSpPr>
        <xdr:cNvPr id="653" name="テキスト ボックス 652"/>
        <xdr:cNvSpPr txBox="1"/>
      </xdr:nvSpPr>
      <xdr:spPr>
        <a:xfrm>
          <a:off x="14325111" y="130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3828</xdr:rowOff>
    </xdr:from>
    <xdr:to>
      <xdr:col>72</xdr:col>
      <xdr:colOff>38100</xdr:colOff>
      <xdr:row>76</xdr:row>
      <xdr:rowOff>105428</xdr:rowOff>
    </xdr:to>
    <xdr:sp macro="" textlink="">
      <xdr:nvSpPr>
        <xdr:cNvPr id="654" name="楕円 653"/>
        <xdr:cNvSpPr/>
      </xdr:nvSpPr>
      <xdr:spPr>
        <a:xfrm>
          <a:off x="13652500" y="130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96555</xdr:rowOff>
    </xdr:from>
    <xdr:ext cx="534377" cy="259045"/>
    <xdr:sp macro="" textlink="">
      <xdr:nvSpPr>
        <xdr:cNvPr id="655" name="テキスト ボックス 654"/>
        <xdr:cNvSpPr txBox="1"/>
      </xdr:nvSpPr>
      <xdr:spPr>
        <a:xfrm>
          <a:off x="13436111" y="131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45172</xdr:rowOff>
    </xdr:from>
    <xdr:to>
      <xdr:col>67</xdr:col>
      <xdr:colOff>101600</xdr:colOff>
      <xdr:row>76</xdr:row>
      <xdr:rowOff>146772</xdr:rowOff>
    </xdr:to>
    <xdr:sp macro="" textlink="">
      <xdr:nvSpPr>
        <xdr:cNvPr id="656" name="楕円 655"/>
        <xdr:cNvSpPr/>
      </xdr:nvSpPr>
      <xdr:spPr>
        <a:xfrm>
          <a:off x="12763500" y="130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137899</xdr:rowOff>
    </xdr:from>
    <xdr:ext cx="534377" cy="259045"/>
    <xdr:sp macro="" textlink="">
      <xdr:nvSpPr>
        <xdr:cNvPr id="657" name="テキスト ボックス 656"/>
        <xdr:cNvSpPr txBox="1"/>
      </xdr:nvSpPr>
      <xdr:spPr>
        <a:xfrm>
          <a:off x="12547111" y="131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3" name="直線コネクタ 682"/>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4"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5" name="直線コネクタ 684"/>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6"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7" name="直線コネクタ 686"/>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104789</xdr:rowOff>
    </xdr:from>
    <xdr:to>
      <xdr:col>85</xdr:col>
      <xdr:colOff>127000</xdr:colOff>
      <xdr:row>97</xdr:row>
      <xdr:rowOff>100947</xdr:rowOff>
    </xdr:to>
    <xdr:cxnSp macro="">
      <xdr:nvCxnSpPr>
        <xdr:cNvPr id="688" name="直線コネクタ 687"/>
        <xdr:cNvCxnSpPr/>
      </xdr:nvCxnSpPr>
      <xdr:spPr>
        <a:xfrm>
          <a:off x="15481300" y="16563989"/>
          <a:ext cx="838200" cy="1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9"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0" name="フローチャート: 判断 689"/>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104789</xdr:rowOff>
    </xdr:from>
    <xdr:to>
      <xdr:col>81</xdr:col>
      <xdr:colOff>50800</xdr:colOff>
      <xdr:row>98</xdr:row>
      <xdr:rowOff>73385</xdr:rowOff>
    </xdr:to>
    <xdr:cxnSp macro="">
      <xdr:nvCxnSpPr>
        <xdr:cNvPr id="691" name="直線コネクタ 690"/>
        <xdr:cNvCxnSpPr/>
      </xdr:nvCxnSpPr>
      <xdr:spPr>
        <a:xfrm flipV="1">
          <a:off x="14592300" y="16563989"/>
          <a:ext cx="889000" cy="3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2" name="フローチャート: 判断 691"/>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3" name="テキスト ボックス 692"/>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64044</xdr:rowOff>
    </xdr:from>
    <xdr:to>
      <xdr:col>76</xdr:col>
      <xdr:colOff>114300</xdr:colOff>
      <xdr:row>98</xdr:row>
      <xdr:rowOff>73385</xdr:rowOff>
    </xdr:to>
    <xdr:cxnSp macro="">
      <xdr:nvCxnSpPr>
        <xdr:cNvPr id="694" name="直線コネクタ 693"/>
        <xdr:cNvCxnSpPr/>
      </xdr:nvCxnSpPr>
      <xdr:spPr>
        <a:xfrm>
          <a:off x="13703300" y="16866144"/>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5" name="フローチャート: 判断 694"/>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6" name="テキスト ボックス 695"/>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46780</xdr:rowOff>
    </xdr:from>
    <xdr:to>
      <xdr:col>71</xdr:col>
      <xdr:colOff>177800</xdr:colOff>
      <xdr:row>98</xdr:row>
      <xdr:rowOff>64044</xdr:rowOff>
    </xdr:to>
    <xdr:cxnSp macro="">
      <xdr:nvCxnSpPr>
        <xdr:cNvPr id="697" name="直線コネクタ 696"/>
        <xdr:cNvCxnSpPr/>
      </xdr:nvCxnSpPr>
      <xdr:spPr>
        <a:xfrm>
          <a:off x="12814300" y="16848880"/>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8" name="フローチャート: 判断 697"/>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9" name="テキスト ボックス 698"/>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0" name="フローチャート: 判断 699"/>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1" name="テキスト ボックス 700"/>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50147</xdr:rowOff>
    </xdr:from>
    <xdr:to>
      <xdr:col>85</xdr:col>
      <xdr:colOff>177800</xdr:colOff>
      <xdr:row>97</xdr:row>
      <xdr:rowOff>151747</xdr:rowOff>
    </xdr:to>
    <xdr:sp macro="" textlink="">
      <xdr:nvSpPr>
        <xdr:cNvPr id="707" name="楕円 706"/>
        <xdr:cNvSpPr/>
      </xdr:nvSpPr>
      <xdr:spPr>
        <a:xfrm>
          <a:off x="16268700" y="16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28574</xdr:rowOff>
    </xdr:from>
    <xdr:ext cx="534377" cy="259045"/>
    <xdr:sp macro="" textlink="">
      <xdr:nvSpPr>
        <xdr:cNvPr id="708" name="積立金該当値テキスト"/>
        <xdr:cNvSpPr txBox="1"/>
      </xdr:nvSpPr>
      <xdr:spPr>
        <a:xfrm>
          <a:off x="16370300" y="166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53989</xdr:rowOff>
    </xdr:from>
    <xdr:to>
      <xdr:col>81</xdr:col>
      <xdr:colOff>101600</xdr:colOff>
      <xdr:row>96</xdr:row>
      <xdr:rowOff>155589</xdr:rowOff>
    </xdr:to>
    <xdr:sp macro="" textlink="">
      <xdr:nvSpPr>
        <xdr:cNvPr id="709" name="楕円 708"/>
        <xdr:cNvSpPr/>
      </xdr:nvSpPr>
      <xdr:spPr>
        <a:xfrm>
          <a:off x="154305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666</xdr:rowOff>
    </xdr:from>
    <xdr:ext cx="534377" cy="259045"/>
    <xdr:sp macro="" textlink="">
      <xdr:nvSpPr>
        <xdr:cNvPr id="710" name="テキスト ボックス 709"/>
        <xdr:cNvSpPr txBox="1"/>
      </xdr:nvSpPr>
      <xdr:spPr>
        <a:xfrm>
          <a:off x="15214111" y="162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22585</xdr:rowOff>
    </xdr:from>
    <xdr:to>
      <xdr:col>76</xdr:col>
      <xdr:colOff>165100</xdr:colOff>
      <xdr:row>98</xdr:row>
      <xdr:rowOff>124185</xdr:rowOff>
    </xdr:to>
    <xdr:sp macro="" textlink="">
      <xdr:nvSpPr>
        <xdr:cNvPr id="711" name="楕円 710"/>
        <xdr:cNvSpPr/>
      </xdr:nvSpPr>
      <xdr:spPr>
        <a:xfrm>
          <a:off x="14541500" y="168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115312</xdr:rowOff>
    </xdr:from>
    <xdr:ext cx="534377" cy="259045"/>
    <xdr:sp macro="" textlink="">
      <xdr:nvSpPr>
        <xdr:cNvPr id="712" name="テキスト ボックス 711"/>
        <xdr:cNvSpPr txBox="1"/>
      </xdr:nvSpPr>
      <xdr:spPr>
        <a:xfrm>
          <a:off x="14325111" y="169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13244</xdr:rowOff>
    </xdr:from>
    <xdr:to>
      <xdr:col>72</xdr:col>
      <xdr:colOff>38100</xdr:colOff>
      <xdr:row>98</xdr:row>
      <xdr:rowOff>114844</xdr:rowOff>
    </xdr:to>
    <xdr:sp macro="" textlink="">
      <xdr:nvSpPr>
        <xdr:cNvPr id="713" name="楕円 712"/>
        <xdr:cNvSpPr/>
      </xdr:nvSpPr>
      <xdr:spPr>
        <a:xfrm>
          <a:off x="13652500" y="168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105971</xdr:rowOff>
    </xdr:from>
    <xdr:ext cx="534377" cy="259045"/>
    <xdr:sp macro="" textlink="">
      <xdr:nvSpPr>
        <xdr:cNvPr id="714" name="テキスト ボックス 713"/>
        <xdr:cNvSpPr txBox="1"/>
      </xdr:nvSpPr>
      <xdr:spPr>
        <a:xfrm>
          <a:off x="13436111" y="169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167430</xdr:rowOff>
    </xdr:from>
    <xdr:to>
      <xdr:col>67</xdr:col>
      <xdr:colOff>101600</xdr:colOff>
      <xdr:row>98</xdr:row>
      <xdr:rowOff>97580</xdr:rowOff>
    </xdr:to>
    <xdr:sp macro="" textlink="">
      <xdr:nvSpPr>
        <xdr:cNvPr id="715" name="楕円 714"/>
        <xdr:cNvSpPr/>
      </xdr:nvSpPr>
      <xdr:spPr>
        <a:xfrm>
          <a:off x="12763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88707</xdr:rowOff>
    </xdr:from>
    <xdr:ext cx="534377" cy="259045"/>
    <xdr:sp macro="" textlink="">
      <xdr:nvSpPr>
        <xdr:cNvPr id="716" name="テキスト ボックス 715"/>
        <xdr:cNvSpPr txBox="1"/>
      </xdr:nvSpPr>
      <xdr:spPr>
        <a:xfrm>
          <a:off x="12547111" y="168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6" name="直線コネクタ 735"/>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9"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0" name="直線コネクタ 739"/>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162160</xdr:rowOff>
    </xdr:from>
    <xdr:to>
      <xdr:col>116</xdr:col>
      <xdr:colOff>63500</xdr:colOff>
      <xdr:row>38</xdr:row>
      <xdr:rowOff>25400</xdr:rowOff>
    </xdr:to>
    <xdr:cxnSp macro="">
      <xdr:nvCxnSpPr>
        <xdr:cNvPr id="741" name="直線コネクタ 740"/>
        <xdr:cNvCxnSpPr/>
      </xdr:nvCxnSpPr>
      <xdr:spPr>
        <a:xfrm>
          <a:off x="21323300" y="6505810"/>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2"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3" name="フローチャート: 判断 742"/>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162160</xdr:rowOff>
    </xdr:from>
    <xdr:to>
      <xdr:col>111</xdr:col>
      <xdr:colOff>177800</xdr:colOff>
      <xdr:row>38</xdr:row>
      <xdr:rowOff>7455</xdr:rowOff>
    </xdr:to>
    <xdr:cxnSp macro="">
      <xdr:nvCxnSpPr>
        <xdr:cNvPr id="744" name="直線コネクタ 743"/>
        <xdr:cNvCxnSpPr/>
      </xdr:nvCxnSpPr>
      <xdr:spPr>
        <a:xfrm flipV="1">
          <a:off x="20434300" y="65058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5" name="フローチャート: 判断 744"/>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6" name="テキスト ボックス 745"/>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7455</xdr:rowOff>
    </xdr:from>
    <xdr:to>
      <xdr:col>107</xdr:col>
      <xdr:colOff>50800</xdr:colOff>
      <xdr:row>38</xdr:row>
      <xdr:rowOff>25400</xdr:rowOff>
    </xdr:to>
    <xdr:cxnSp macro="">
      <xdr:nvCxnSpPr>
        <xdr:cNvPr id="747" name="直線コネクタ 746"/>
        <xdr:cNvCxnSpPr/>
      </xdr:nvCxnSpPr>
      <xdr:spPr>
        <a:xfrm flipV="1">
          <a:off x="19545300" y="65225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8" name="フローチャート: 判断 747"/>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9" name="テキスト ボックス 748"/>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20371</xdr:rowOff>
    </xdr:from>
    <xdr:to>
      <xdr:col>102</xdr:col>
      <xdr:colOff>114300</xdr:colOff>
      <xdr:row>38</xdr:row>
      <xdr:rowOff>25400</xdr:rowOff>
    </xdr:to>
    <xdr:cxnSp macro="">
      <xdr:nvCxnSpPr>
        <xdr:cNvPr id="750" name="直線コネクタ 749"/>
        <xdr:cNvCxnSpPr/>
      </xdr:nvCxnSpPr>
      <xdr:spPr>
        <a:xfrm>
          <a:off x="18656300" y="65354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1" name="フローチャート: 判断 750"/>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2" name="テキスト ボックス 751"/>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3" name="フローチャート: 判断 752"/>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4" name="テキスト ボックス 753"/>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111360</xdr:rowOff>
    </xdr:from>
    <xdr:to>
      <xdr:col>112</xdr:col>
      <xdr:colOff>38100</xdr:colOff>
      <xdr:row>38</xdr:row>
      <xdr:rowOff>41510</xdr:rowOff>
    </xdr:to>
    <xdr:sp macro="" textlink="">
      <xdr:nvSpPr>
        <xdr:cNvPr id="762" name="楕円 761"/>
        <xdr:cNvSpPr/>
      </xdr:nvSpPr>
      <xdr:spPr>
        <a:xfrm>
          <a:off x="21272500" y="6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32637</xdr:rowOff>
    </xdr:from>
    <xdr:ext cx="378565" cy="259045"/>
    <xdr:sp macro="" textlink="">
      <xdr:nvSpPr>
        <xdr:cNvPr id="763" name="テキスト ボックス 762"/>
        <xdr:cNvSpPr txBox="1"/>
      </xdr:nvSpPr>
      <xdr:spPr>
        <a:xfrm>
          <a:off x="21134017" y="6547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128105</xdr:rowOff>
    </xdr:from>
    <xdr:to>
      <xdr:col>107</xdr:col>
      <xdr:colOff>101600</xdr:colOff>
      <xdr:row>38</xdr:row>
      <xdr:rowOff>58255</xdr:rowOff>
    </xdr:to>
    <xdr:sp macro="" textlink="">
      <xdr:nvSpPr>
        <xdr:cNvPr id="764" name="楕円 763"/>
        <xdr:cNvSpPr/>
      </xdr:nvSpPr>
      <xdr:spPr>
        <a:xfrm>
          <a:off x="203835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49382</xdr:rowOff>
    </xdr:from>
    <xdr:ext cx="378565" cy="259045"/>
    <xdr:sp macro="" textlink="">
      <xdr:nvSpPr>
        <xdr:cNvPr id="765" name="テキスト ボックス 764"/>
        <xdr:cNvSpPr txBox="1"/>
      </xdr:nvSpPr>
      <xdr:spPr>
        <a:xfrm>
          <a:off x="20245017" y="656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141021</xdr:rowOff>
    </xdr:from>
    <xdr:to>
      <xdr:col>98</xdr:col>
      <xdr:colOff>38100</xdr:colOff>
      <xdr:row>38</xdr:row>
      <xdr:rowOff>71171</xdr:rowOff>
    </xdr:to>
    <xdr:sp macro="" textlink="">
      <xdr:nvSpPr>
        <xdr:cNvPr id="768" name="楕円 767"/>
        <xdr:cNvSpPr/>
      </xdr:nvSpPr>
      <xdr:spPr>
        <a:xfrm>
          <a:off x="18605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62298</xdr:rowOff>
    </xdr:from>
    <xdr:ext cx="313932" cy="259045"/>
    <xdr:sp macro="" textlink="">
      <xdr:nvSpPr>
        <xdr:cNvPr id="769" name="テキスト ボックス 768"/>
        <xdr:cNvSpPr txBox="1"/>
      </xdr:nvSpPr>
      <xdr:spPr>
        <a:xfrm>
          <a:off x="18499333" y="6577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5" name="直線コネクタ 794"/>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8"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9" name="直線コネクタ 798"/>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65350</xdr:rowOff>
    </xdr:from>
    <xdr:to>
      <xdr:col>116</xdr:col>
      <xdr:colOff>63500</xdr:colOff>
      <xdr:row>59</xdr:row>
      <xdr:rowOff>65895</xdr:rowOff>
    </xdr:to>
    <xdr:cxnSp macro="">
      <xdr:nvCxnSpPr>
        <xdr:cNvPr id="800" name="直線コネクタ 799"/>
        <xdr:cNvCxnSpPr/>
      </xdr:nvCxnSpPr>
      <xdr:spPr>
        <a:xfrm flipV="1">
          <a:off x="21323300" y="10180900"/>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1"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2" name="フローチャート: 判断 801"/>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65895</xdr:rowOff>
    </xdr:from>
    <xdr:to>
      <xdr:col>111</xdr:col>
      <xdr:colOff>177800</xdr:colOff>
      <xdr:row>59</xdr:row>
      <xdr:rowOff>66657</xdr:rowOff>
    </xdr:to>
    <xdr:cxnSp macro="">
      <xdr:nvCxnSpPr>
        <xdr:cNvPr id="803" name="直線コネクタ 802"/>
        <xdr:cNvCxnSpPr/>
      </xdr:nvCxnSpPr>
      <xdr:spPr>
        <a:xfrm flipV="1">
          <a:off x="20434300" y="101814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4" name="フローチャート: 判断 803"/>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5" name="テキスト ボックス 804"/>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60996</xdr:rowOff>
    </xdr:from>
    <xdr:to>
      <xdr:col>107</xdr:col>
      <xdr:colOff>50800</xdr:colOff>
      <xdr:row>59</xdr:row>
      <xdr:rowOff>66657</xdr:rowOff>
    </xdr:to>
    <xdr:cxnSp macro="">
      <xdr:nvCxnSpPr>
        <xdr:cNvPr id="806" name="直線コネクタ 805"/>
        <xdr:cNvCxnSpPr/>
      </xdr:nvCxnSpPr>
      <xdr:spPr>
        <a:xfrm>
          <a:off x="19545300" y="10176546"/>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7" name="フローチャート: 判断 806"/>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08" name="テキスト ボックス 807"/>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60996</xdr:rowOff>
    </xdr:from>
    <xdr:to>
      <xdr:col>102</xdr:col>
      <xdr:colOff>114300</xdr:colOff>
      <xdr:row>59</xdr:row>
      <xdr:rowOff>61650</xdr:rowOff>
    </xdr:to>
    <xdr:cxnSp macro="">
      <xdr:nvCxnSpPr>
        <xdr:cNvPr id="809" name="直線コネクタ 808"/>
        <xdr:cNvCxnSpPr/>
      </xdr:nvCxnSpPr>
      <xdr:spPr>
        <a:xfrm flipV="1">
          <a:off x="18656300" y="1017654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0" name="フローチャート: 判断 809"/>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1" name="テキスト ボックス 810"/>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2" name="フローチャート: 判断 811"/>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3" name="テキスト ボックス 812"/>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14550</xdr:rowOff>
    </xdr:from>
    <xdr:to>
      <xdr:col>116</xdr:col>
      <xdr:colOff>114300</xdr:colOff>
      <xdr:row>59</xdr:row>
      <xdr:rowOff>116150</xdr:rowOff>
    </xdr:to>
    <xdr:sp macro="" textlink="">
      <xdr:nvSpPr>
        <xdr:cNvPr id="819" name="楕円 818"/>
        <xdr:cNvSpPr/>
      </xdr:nvSpPr>
      <xdr:spPr>
        <a:xfrm>
          <a:off x="22110700" y="101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100927</xdr:rowOff>
    </xdr:from>
    <xdr:ext cx="378565" cy="259045"/>
    <xdr:sp macro="" textlink="">
      <xdr:nvSpPr>
        <xdr:cNvPr id="820" name="貸付金該当値テキスト"/>
        <xdr:cNvSpPr txBox="1"/>
      </xdr:nvSpPr>
      <xdr:spPr>
        <a:xfrm>
          <a:off x="22212300" y="1004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15095</xdr:rowOff>
    </xdr:from>
    <xdr:to>
      <xdr:col>112</xdr:col>
      <xdr:colOff>38100</xdr:colOff>
      <xdr:row>59</xdr:row>
      <xdr:rowOff>116695</xdr:rowOff>
    </xdr:to>
    <xdr:sp macro="" textlink="">
      <xdr:nvSpPr>
        <xdr:cNvPr id="821" name="楕円 820"/>
        <xdr:cNvSpPr/>
      </xdr:nvSpPr>
      <xdr:spPr>
        <a:xfrm>
          <a:off x="21272500" y="10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107822</xdr:rowOff>
    </xdr:from>
    <xdr:ext cx="378565" cy="259045"/>
    <xdr:sp macro="" textlink="">
      <xdr:nvSpPr>
        <xdr:cNvPr id="822" name="テキスト ボックス 821"/>
        <xdr:cNvSpPr txBox="1"/>
      </xdr:nvSpPr>
      <xdr:spPr>
        <a:xfrm>
          <a:off x="21134017" y="102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15857</xdr:rowOff>
    </xdr:from>
    <xdr:to>
      <xdr:col>107</xdr:col>
      <xdr:colOff>101600</xdr:colOff>
      <xdr:row>59</xdr:row>
      <xdr:rowOff>117457</xdr:rowOff>
    </xdr:to>
    <xdr:sp macro="" textlink="">
      <xdr:nvSpPr>
        <xdr:cNvPr id="823" name="楕円 822"/>
        <xdr:cNvSpPr/>
      </xdr:nvSpPr>
      <xdr:spPr>
        <a:xfrm>
          <a:off x="20383500" y="101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108584</xdr:rowOff>
    </xdr:from>
    <xdr:ext cx="378565" cy="259045"/>
    <xdr:sp macro="" textlink="">
      <xdr:nvSpPr>
        <xdr:cNvPr id="824" name="テキスト ボックス 823"/>
        <xdr:cNvSpPr txBox="1"/>
      </xdr:nvSpPr>
      <xdr:spPr>
        <a:xfrm>
          <a:off x="20245017" y="102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10196</xdr:rowOff>
    </xdr:from>
    <xdr:to>
      <xdr:col>102</xdr:col>
      <xdr:colOff>165100</xdr:colOff>
      <xdr:row>59</xdr:row>
      <xdr:rowOff>111796</xdr:rowOff>
    </xdr:to>
    <xdr:sp macro="" textlink="">
      <xdr:nvSpPr>
        <xdr:cNvPr id="825" name="楕円 824"/>
        <xdr:cNvSpPr/>
      </xdr:nvSpPr>
      <xdr:spPr>
        <a:xfrm>
          <a:off x="19494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102923</xdr:rowOff>
    </xdr:from>
    <xdr:ext cx="378565" cy="259045"/>
    <xdr:sp macro="" textlink="">
      <xdr:nvSpPr>
        <xdr:cNvPr id="826" name="テキスト ボックス 825"/>
        <xdr:cNvSpPr txBox="1"/>
      </xdr:nvSpPr>
      <xdr:spPr>
        <a:xfrm>
          <a:off x="19356017" y="1021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10850</xdr:rowOff>
    </xdr:from>
    <xdr:to>
      <xdr:col>98</xdr:col>
      <xdr:colOff>38100</xdr:colOff>
      <xdr:row>59</xdr:row>
      <xdr:rowOff>112450</xdr:rowOff>
    </xdr:to>
    <xdr:sp macro="" textlink="">
      <xdr:nvSpPr>
        <xdr:cNvPr id="827" name="楕円 826"/>
        <xdr:cNvSpPr/>
      </xdr:nvSpPr>
      <xdr:spPr>
        <a:xfrm>
          <a:off x="18605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103577</xdr:rowOff>
    </xdr:from>
    <xdr:ext cx="378565" cy="259045"/>
    <xdr:sp macro="" textlink="">
      <xdr:nvSpPr>
        <xdr:cNvPr id="828" name="テキスト ボックス 827"/>
        <xdr:cNvSpPr txBox="1"/>
      </xdr:nvSpPr>
      <xdr:spPr>
        <a:xfrm>
          <a:off x="18467017" y="1021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1" name="直線コネクタ 850"/>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2"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3" name="直線コネクタ 852"/>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4"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5" name="直線コネクタ 854"/>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97295</xdr:rowOff>
    </xdr:from>
    <xdr:to>
      <xdr:col>116</xdr:col>
      <xdr:colOff>63500</xdr:colOff>
      <xdr:row>75</xdr:row>
      <xdr:rowOff>129710</xdr:rowOff>
    </xdr:to>
    <xdr:cxnSp macro="">
      <xdr:nvCxnSpPr>
        <xdr:cNvPr id="856" name="直線コネクタ 855"/>
        <xdr:cNvCxnSpPr/>
      </xdr:nvCxnSpPr>
      <xdr:spPr>
        <a:xfrm flipV="1">
          <a:off x="21323300" y="12956045"/>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7" name="繰出金平均値テキスト"/>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8" name="フローチャート: 判断 857"/>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129710</xdr:rowOff>
    </xdr:from>
    <xdr:to>
      <xdr:col>111</xdr:col>
      <xdr:colOff>177800</xdr:colOff>
      <xdr:row>75</xdr:row>
      <xdr:rowOff>140660</xdr:rowOff>
    </xdr:to>
    <xdr:cxnSp macro="">
      <xdr:nvCxnSpPr>
        <xdr:cNvPr id="859" name="直線コネクタ 858"/>
        <xdr:cNvCxnSpPr/>
      </xdr:nvCxnSpPr>
      <xdr:spPr>
        <a:xfrm flipV="1">
          <a:off x="20434300" y="1298846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0" name="フローチャート: 判断 859"/>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1" name="テキスト ボックス 860"/>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79921</xdr:rowOff>
    </xdr:from>
    <xdr:to>
      <xdr:col>107</xdr:col>
      <xdr:colOff>50800</xdr:colOff>
      <xdr:row>75</xdr:row>
      <xdr:rowOff>140660</xdr:rowOff>
    </xdr:to>
    <xdr:cxnSp macro="">
      <xdr:nvCxnSpPr>
        <xdr:cNvPr id="862" name="直線コネクタ 861"/>
        <xdr:cNvCxnSpPr/>
      </xdr:nvCxnSpPr>
      <xdr:spPr>
        <a:xfrm>
          <a:off x="19545300" y="12595771"/>
          <a:ext cx="889000" cy="4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3" name="フローチャート: 判断 862"/>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4" name="テキスト ボックス 863"/>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58455</xdr:rowOff>
    </xdr:from>
    <xdr:to>
      <xdr:col>102</xdr:col>
      <xdr:colOff>114300</xdr:colOff>
      <xdr:row>73</xdr:row>
      <xdr:rowOff>79921</xdr:rowOff>
    </xdr:to>
    <xdr:cxnSp macro="">
      <xdr:nvCxnSpPr>
        <xdr:cNvPr id="865" name="直線コネクタ 864"/>
        <xdr:cNvCxnSpPr/>
      </xdr:nvCxnSpPr>
      <xdr:spPr>
        <a:xfrm>
          <a:off x="18656300" y="12574305"/>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6" name="フローチャート: 判断 865"/>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7" name="テキスト ボックス 866"/>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8" name="フローチャート: 判断 867"/>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9" name="テキスト ボックス 868"/>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46495</xdr:rowOff>
    </xdr:from>
    <xdr:to>
      <xdr:col>116</xdr:col>
      <xdr:colOff>114300</xdr:colOff>
      <xdr:row>75</xdr:row>
      <xdr:rowOff>148095</xdr:rowOff>
    </xdr:to>
    <xdr:sp macro="" textlink="">
      <xdr:nvSpPr>
        <xdr:cNvPr id="875" name="楕円 874"/>
        <xdr:cNvSpPr/>
      </xdr:nvSpPr>
      <xdr:spPr>
        <a:xfrm>
          <a:off x="22110700" y="129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24922</xdr:rowOff>
    </xdr:from>
    <xdr:ext cx="534377" cy="259045"/>
    <xdr:sp macro="" textlink="">
      <xdr:nvSpPr>
        <xdr:cNvPr id="876" name="繰出金該当値テキスト"/>
        <xdr:cNvSpPr txBox="1"/>
      </xdr:nvSpPr>
      <xdr:spPr>
        <a:xfrm>
          <a:off x="22212300" y="128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78910</xdr:rowOff>
    </xdr:from>
    <xdr:to>
      <xdr:col>112</xdr:col>
      <xdr:colOff>38100</xdr:colOff>
      <xdr:row>76</xdr:row>
      <xdr:rowOff>9060</xdr:rowOff>
    </xdr:to>
    <xdr:sp macro="" textlink="">
      <xdr:nvSpPr>
        <xdr:cNvPr id="877" name="楕円 876"/>
        <xdr:cNvSpPr/>
      </xdr:nvSpPr>
      <xdr:spPr>
        <a:xfrm>
          <a:off x="212725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187</xdr:rowOff>
    </xdr:from>
    <xdr:ext cx="534377" cy="259045"/>
    <xdr:sp macro="" textlink="">
      <xdr:nvSpPr>
        <xdr:cNvPr id="878" name="テキスト ボックス 877"/>
        <xdr:cNvSpPr txBox="1"/>
      </xdr:nvSpPr>
      <xdr:spPr>
        <a:xfrm>
          <a:off x="21056111" y="130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89860</xdr:rowOff>
    </xdr:from>
    <xdr:to>
      <xdr:col>107</xdr:col>
      <xdr:colOff>101600</xdr:colOff>
      <xdr:row>76</xdr:row>
      <xdr:rowOff>20011</xdr:rowOff>
    </xdr:to>
    <xdr:sp macro="" textlink="">
      <xdr:nvSpPr>
        <xdr:cNvPr id="879" name="楕円 878"/>
        <xdr:cNvSpPr/>
      </xdr:nvSpPr>
      <xdr:spPr>
        <a:xfrm>
          <a:off x="20383500" y="12948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11137</xdr:rowOff>
    </xdr:from>
    <xdr:ext cx="534377" cy="259045"/>
    <xdr:sp macro="" textlink="">
      <xdr:nvSpPr>
        <xdr:cNvPr id="880" name="テキスト ボックス 879"/>
        <xdr:cNvSpPr txBox="1"/>
      </xdr:nvSpPr>
      <xdr:spPr>
        <a:xfrm>
          <a:off x="20167111" y="130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29121</xdr:rowOff>
    </xdr:from>
    <xdr:to>
      <xdr:col>102</xdr:col>
      <xdr:colOff>165100</xdr:colOff>
      <xdr:row>73</xdr:row>
      <xdr:rowOff>130721</xdr:rowOff>
    </xdr:to>
    <xdr:sp macro="" textlink="">
      <xdr:nvSpPr>
        <xdr:cNvPr id="881" name="楕円 880"/>
        <xdr:cNvSpPr/>
      </xdr:nvSpPr>
      <xdr:spPr>
        <a:xfrm>
          <a:off x="19494500" y="125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147248</xdr:rowOff>
    </xdr:from>
    <xdr:ext cx="534377" cy="259045"/>
    <xdr:sp macro="" textlink="">
      <xdr:nvSpPr>
        <xdr:cNvPr id="882" name="テキスト ボックス 881"/>
        <xdr:cNvSpPr txBox="1"/>
      </xdr:nvSpPr>
      <xdr:spPr>
        <a:xfrm>
          <a:off x="19278111" y="123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7655</xdr:rowOff>
    </xdr:from>
    <xdr:to>
      <xdr:col>98</xdr:col>
      <xdr:colOff>38100</xdr:colOff>
      <xdr:row>73</xdr:row>
      <xdr:rowOff>109255</xdr:rowOff>
    </xdr:to>
    <xdr:sp macro="" textlink="">
      <xdr:nvSpPr>
        <xdr:cNvPr id="883" name="楕円 882"/>
        <xdr:cNvSpPr/>
      </xdr:nvSpPr>
      <xdr:spPr>
        <a:xfrm>
          <a:off x="18605500" y="12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125782</xdr:rowOff>
    </xdr:from>
    <xdr:ext cx="534377" cy="259045"/>
    <xdr:sp macro="" textlink="">
      <xdr:nvSpPr>
        <xdr:cNvPr id="884" name="テキスト ボックス 883"/>
        <xdr:cNvSpPr txBox="1"/>
      </xdr:nvSpPr>
      <xdr:spPr>
        <a:xfrm>
          <a:off x="18389111" y="122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556,228</a:t>
          </a:r>
          <a:r>
            <a:rPr kumimoji="1" lang="ja-JP" altLang="ja-JP" sz="1100">
              <a:solidFill>
                <a:schemeClr val="dk1"/>
              </a:solidFill>
              <a:effectLst/>
              <a:latin typeface="+mn-lt"/>
              <a:ea typeface="+mn-ea"/>
              <a:cs typeface="+mn-cs"/>
            </a:rPr>
            <a:t>円となっている。主な構成項目のうち人件費は、住民一人あたり</a:t>
          </a:r>
          <a:r>
            <a:rPr kumimoji="1" lang="en-US" altLang="ja-JP" sz="1100">
              <a:solidFill>
                <a:schemeClr val="dk1"/>
              </a:solidFill>
              <a:effectLst/>
              <a:latin typeface="+mn-lt"/>
              <a:ea typeface="+mn-ea"/>
              <a:cs typeface="+mn-cs"/>
            </a:rPr>
            <a:t>78,425</a:t>
          </a:r>
          <a:r>
            <a:rPr kumimoji="1" lang="ja-JP" altLang="ja-JP" sz="1100">
              <a:solidFill>
                <a:schemeClr val="dk1"/>
              </a:solidFill>
              <a:effectLst/>
              <a:latin typeface="+mn-lt"/>
              <a:ea typeface="+mn-ea"/>
              <a:cs typeface="+mn-cs"/>
            </a:rPr>
            <a:t>円で前年度と比べ</a:t>
          </a:r>
          <a:r>
            <a:rPr kumimoji="1" lang="en-US" altLang="ja-JP" sz="1100">
              <a:solidFill>
                <a:schemeClr val="dk1"/>
              </a:solidFill>
              <a:effectLst/>
              <a:latin typeface="+mn-lt"/>
              <a:ea typeface="+mn-ea"/>
              <a:cs typeface="+mn-cs"/>
            </a:rPr>
            <a:t>3,176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人員減によるものと、退職者の減により退職金が減少したことによる</a:t>
          </a:r>
          <a:r>
            <a:rPr kumimoji="1" lang="ja-JP" altLang="ja-JP" sz="1100">
              <a:solidFill>
                <a:schemeClr val="dk1"/>
              </a:solidFill>
              <a:effectLst/>
              <a:latin typeface="+mn-lt"/>
              <a:ea typeface="+mn-ea"/>
              <a:cs typeface="+mn-cs"/>
            </a:rPr>
            <a:t>。その結果、</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結果となった。今後、定年延長制度への配慮や、会計年度任用職員制度の活用、民間委託等への推進などを行いながら、職員数の適正化を図っていく。物件費は、住民一人あたり</a:t>
          </a:r>
          <a:r>
            <a:rPr kumimoji="1" lang="en-US" altLang="ja-JP" sz="1100">
              <a:solidFill>
                <a:schemeClr val="dk1"/>
              </a:solidFill>
              <a:effectLst/>
              <a:latin typeface="+mn-lt"/>
              <a:ea typeface="+mn-ea"/>
              <a:cs typeface="+mn-cs"/>
            </a:rPr>
            <a:t>99,403</a:t>
          </a:r>
          <a:r>
            <a:rPr kumimoji="1" lang="ja-JP" altLang="ja-JP" sz="1100">
              <a:solidFill>
                <a:schemeClr val="dk1"/>
              </a:solidFill>
              <a:effectLst/>
              <a:latin typeface="+mn-lt"/>
              <a:ea typeface="+mn-ea"/>
              <a:cs typeface="+mn-cs"/>
            </a:rPr>
            <a:t>円となっている。類似団体平均、全国平均・茨城県平均と比べても上回っている。</a:t>
          </a:r>
          <a:r>
            <a:rPr kumimoji="1" lang="ja-JP" altLang="en-US" sz="1100">
              <a:solidFill>
                <a:schemeClr val="dk1"/>
              </a:solidFill>
              <a:effectLst/>
              <a:latin typeface="+mn-lt"/>
              <a:ea typeface="+mn-ea"/>
              <a:cs typeface="+mn-cs"/>
            </a:rPr>
            <a:t>令和４年度は、例年大きく影響している</a:t>
          </a:r>
          <a:r>
            <a:rPr kumimoji="1" lang="ja-JP" altLang="ja-JP" sz="1100">
              <a:solidFill>
                <a:schemeClr val="dk1"/>
              </a:solidFill>
              <a:effectLst/>
              <a:latin typeface="+mn-lt"/>
              <a:ea typeface="+mn-ea"/>
              <a:cs typeface="+mn-cs"/>
            </a:rPr>
            <a:t>学校の統合による、スクールバス運行経費</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物価高騰の影響を受けた光熱水費や材料費等の値上げにより</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扶助費は、住民一人あたり</a:t>
          </a:r>
          <a:r>
            <a:rPr kumimoji="1" lang="en-US" altLang="ja-JP" sz="1100">
              <a:solidFill>
                <a:schemeClr val="dk1"/>
              </a:solidFill>
              <a:effectLst/>
              <a:latin typeface="+mn-lt"/>
              <a:ea typeface="+mn-ea"/>
              <a:cs typeface="+mn-cs"/>
            </a:rPr>
            <a:t>98,603</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9,801</a:t>
          </a:r>
          <a:r>
            <a:rPr kumimoji="1" lang="ja-JP" altLang="en-US" sz="1100">
              <a:solidFill>
                <a:schemeClr val="dk1"/>
              </a:solidFill>
              <a:effectLst/>
              <a:latin typeface="+mn-lt"/>
              <a:ea typeface="+mn-ea"/>
              <a:cs typeface="+mn-cs"/>
            </a:rPr>
            <a:t>円下回った</a:t>
          </a:r>
          <a:r>
            <a:rPr kumimoji="1" lang="ja-JP" altLang="ja-JP" sz="1100">
              <a:solidFill>
                <a:schemeClr val="dk1"/>
              </a:solidFill>
              <a:effectLst/>
              <a:latin typeface="+mn-lt"/>
              <a:ea typeface="+mn-ea"/>
              <a:cs typeface="+mn-cs"/>
            </a:rPr>
            <a:t>。新型コロナウイルス感染症対策関連の交付金が</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たことによる。しかし、</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少子高齢化に伴う社会保障及び社会福祉費の増加、生活保護受給者の増加等により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増加が懸念される。補助費等は、</a:t>
          </a:r>
          <a:r>
            <a:rPr kumimoji="1" lang="ja-JP" altLang="ja-JP" sz="1100">
              <a:solidFill>
                <a:sysClr val="windowText" lastClr="000000"/>
              </a:solidFill>
              <a:effectLst/>
              <a:latin typeface="+mn-lt"/>
              <a:ea typeface="+mn-ea"/>
              <a:cs typeface="+mn-cs"/>
            </a:rPr>
            <a:t>新型コロナウイルス感染症対策に</a:t>
          </a:r>
          <a:r>
            <a:rPr kumimoji="1" lang="ja-JP" altLang="ja-JP" sz="1100">
              <a:solidFill>
                <a:schemeClr val="dk1"/>
              </a:solidFill>
              <a:effectLst/>
              <a:latin typeface="+mn-lt"/>
              <a:ea typeface="+mn-ea"/>
              <a:cs typeface="+mn-cs"/>
            </a:rPr>
            <a:t>係る補助金</a:t>
          </a:r>
          <a:r>
            <a:rPr kumimoji="1" lang="ja-JP" altLang="en-US" sz="1100">
              <a:solidFill>
                <a:schemeClr val="dk1"/>
              </a:solidFill>
              <a:effectLst/>
              <a:latin typeface="+mn-lt"/>
              <a:ea typeface="+mn-ea"/>
              <a:cs typeface="+mn-cs"/>
            </a:rPr>
            <a:t>等の増により、</a:t>
          </a:r>
          <a:r>
            <a:rPr kumimoji="1" lang="ja-JP" altLang="ja-JP" sz="1100">
              <a:solidFill>
                <a:schemeClr val="dk1"/>
              </a:solidFill>
              <a:effectLst/>
              <a:latin typeface="+mn-lt"/>
              <a:ea typeface="+mn-ea"/>
              <a:cs typeface="+mn-cs"/>
            </a:rPr>
            <a:t>住民一人あた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76,022</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昨年に比べ</a:t>
          </a:r>
          <a:r>
            <a:rPr kumimoji="1" lang="en-US" altLang="ja-JP" sz="1100">
              <a:solidFill>
                <a:schemeClr val="dk1"/>
              </a:solidFill>
              <a:effectLst/>
              <a:latin typeface="+mn-lt"/>
              <a:ea typeface="+mn-ea"/>
              <a:cs typeface="+mn-cs"/>
            </a:rPr>
            <a:t>1,810</a:t>
          </a:r>
          <a:r>
            <a:rPr kumimoji="1" lang="ja-JP" altLang="en-US" sz="1100">
              <a:solidFill>
                <a:schemeClr val="dk1"/>
              </a:solidFill>
              <a:effectLst/>
              <a:latin typeface="+mn-lt"/>
              <a:ea typeface="+mn-ea"/>
              <a:cs typeface="+mn-cs"/>
            </a:rPr>
            <a:t>円増加した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下水道事業の補助金</a:t>
          </a:r>
          <a:r>
            <a:rPr kumimoji="1" lang="ja-JP" altLang="en-US" sz="1100">
              <a:solidFill>
                <a:schemeClr val="dk1"/>
              </a:solidFill>
              <a:effectLst/>
              <a:latin typeface="+mn-lt"/>
              <a:ea typeface="+mn-ea"/>
              <a:cs typeface="+mn-cs"/>
            </a:rPr>
            <a:t>も増加しており、</a:t>
          </a:r>
          <a:r>
            <a:rPr kumimoji="1" lang="ja-JP" altLang="ja-JP" sz="1100">
              <a:solidFill>
                <a:schemeClr val="dk1"/>
              </a:solidFill>
              <a:effectLst/>
              <a:latin typeface="+mn-lt"/>
              <a:ea typeface="+mn-ea"/>
              <a:cs typeface="+mn-cs"/>
            </a:rPr>
            <a:t>今後も補助金の適正な支出を検討し、歳出削減を図っていかなければならない。普通建設事業費では、住民一人当り</a:t>
          </a:r>
          <a:r>
            <a:rPr kumimoji="1" lang="en-US" altLang="ja-JP" sz="1100">
              <a:solidFill>
                <a:schemeClr val="dk1"/>
              </a:solidFill>
              <a:effectLst/>
              <a:latin typeface="+mn-lt"/>
              <a:ea typeface="+mn-ea"/>
              <a:cs typeface="+mn-cs"/>
            </a:rPr>
            <a:t>60,656</a:t>
          </a:r>
          <a:r>
            <a:rPr kumimoji="1" lang="ja-JP" altLang="ja-JP" sz="1100">
              <a:solidFill>
                <a:schemeClr val="dk1"/>
              </a:solidFill>
              <a:effectLst/>
              <a:latin typeface="+mn-lt"/>
              <a:ea typeface="+mn-ea"/>
              <a:cs typeface="+mn-cs"/>
            </a:rPr>
            <a:t>円の支出であった。類似団体よ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43,007</a:t>
          </a:r>
          <a:r>
            <a:rPr kumimoji="1" lang="ja-JP" altLang="ja-JP" sz="1100">
              <a:solidFill>
                <a:schemeClr val="dk1"/>
              </a:solidFill>
              <a:effectLst/>
              <a:latin typeface="+mn-lt"/>
              <a:ea typeface="+mn-ea"/>
              <a:cs typeface="+mn-cs"/>
            </a:rPr>
            <a:t>円下回って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、全国平均・茨城県平均より</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年度は公共施設の大規模な改修工事が重なったため増加した。今後も</a:t>
          </a:r>
          <a:r>
            <a:rPr kumimoji="1" lang="ja-JP" altLang="ja-JP" sz="1100">
              <a:solidFill>
                <a:schemeClr val="dk1"/>
              </a:solidFill>
              <a:effectLst/>
              <a:latin typeface="+mn-lt"/>
              <a:ea typeface="+mn-ea"/>
              <a:cs typeface="+mn-cs"/>
            </a:rPr>
            <a:t>、庁舎建設をはじめ、</a:t>
          </a:r>
          <a:r>
            <a:rPr kumimoji="1" lang="ja-JP" altLang="en-US" sz="1100">
              <a:solidFill>
                <a:schemeClr val="dk1"/>
              </a:solidFill>
              <a:effectLst/>
              <a:latin typeface="+mn-lt"/>
              <a:ea typeface="+mn-ea"/>
              <a:cs typeface="+mn-cs"/>
            </a:rPr>
            <a:t>社会教育施設</a:t>
          </a:r>
          <a:r>
            <a:rPr kumimoji="1" lang="ja-JP" altLang="ja-JP" sz="1100">
              <a:solidFill>
                <a:schemeClr val="dk1"/>
              </a:solidFill>
              <a:effectLst/>
              <a:latin typeface="+mn-lt"/>
              <a:ea typeface="+mn-ea"/>
              <a:cs typeface="+mn-cs"/>
            </a:rPr>
            <a:t>やごみ処理施設の長寿命化により、事業費の増加が予想される。公債費は、住民一人あたり</a:t>
          </a:r>
          <a:r>
            <a:rPr kumimoji="1" lang="en-US" altLang="ja-JP" sz="1100">
              <a:solidFill>
                <a:schemeClr val="dk1"/>
              </a:solidFill>
              <a:effectLst/>
              <a:latin typeface="+mn-lt"/>
              <a:ea typeface="+mn-ea"/>
              <a:cs typeface="+mn-cs"/>
            </a:rPr>
            <a:t>61,846</a:t>
          </a:r>
          <a:r>
            <a:rPr kumimoji="1" lang="ja-JP" altLang="ja-JP" sz="1100">
              <a:solidFill>
                <a:schemeClr val="dk1"/>
              </a:solidFill>
              <a:effectLst/>
              <a:latin typeface="+mn-lt"/>
              <a:ea typeface="+mn-ea"/>
              <a:cs typeface="+mn-cs"/>
            </a:rPr>
            <a:t>円で、類似団体と比べると</a:t>
          </a:r>
          <a:r>
            <a:rPr kumimoji="1" lang="en-US" altLang="ja-JP" sz="1100">
              <a:solidFill>
                <a:schemeClr val="dk1"/>
              </a:solidFill>
              <a:effectLst/>
              <a:latin typeface="+mn-lt"/>
              <a:ea typeface="+mn-ea"/>
              <a:cs typeface="+mn-cs"/>
            </a:rPr>
            <a:t>7,987</a:t>
          </a:r>
          <a:r>
            <a:rPr kumimoji="1" lang="ja-JP" altLang="ja-JP" sz="1100">
              <a:solidFill>
                <a:schemeClr val="dk1"/>
              </a:solidFill>
              <a:effectLst/>
              <a:latin typeface="+mn-lt"/>
              <a:ea typeface="+mn-ea"/>
              <a:cs typeface="+mn-cs"/>
            </a:rPr>
            <a:t>円下回っているが、全国平均・茨城県平均よりは上回っている。積立金は、住民一人当た</a:t>
          </a:r>
          <a:r>
            <a:rPr kumimoji="1" lang="en-US" altLang="ja-JP" sz="1100">
              <a:solidFill>
                <a:schemeClr val="dk1"/>
              </a:solidFill>
              <a:effectLst/>
              <a:latin typeface="+mn-lt"/>
              <a:ea typeface="+mn-ea"/>
              <a:cs typeface="+mn-cs"/>
            </a:rPr>
            <a:t>31,130</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。今後の本市の厳しい財政状況を考慮し、適正な基金の活用に努める。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83884</xdr:rowOff>
    </xdr:from>
    <xdr:to>
      <xdr:col>24</xdr:col>
      <xdr:colOff>63500</xdr:colOff>
      <xdr:row>36</xdr:row>
      <xdr:rowOff>102743</xdr:rowOff>
    </xdr:to>
    <xdr:cxnSp macro="">
      <xdr:nvCxnSpPr>
        <xdr:cNvPr id="61" name="直線コネクタ 60"/>
        <xdr:cNvCxnSpPr/>
      </xdr:nvCxnSpPr>
      <xdr:spPr>
        <a:xfrm>
          <a:off x="3797300" y="6256084"/>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83884</xdr:rowOff>
    </xdr:from>
    <xdr:to>
      <xdr:col>19</xdr:col>
      <xdr:colOff>177800</xdr:colOff>
      <xdr:row>36</xdr:row>
      <xdr:rowOff>104077</xdr:rowOff>
    </xdr:to>
    <xdr:cxnSp macro="">
      <xdr:nvCxnSpPr>
        <xdr:cNvPr id="64" name="直線コネクタ 63"/>
        <xdr:cNvCxnSpPr/>
      </xdr:nvCxnSpPr>
      <xdr:spPr>
        <a:xfrm flipV="1">
          <a:off x="2908300" y="625608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104077</xdr:rowOff>
    </xdr:from>
    <xdr:to>
      <xdr:col>15</xdr:col>
      <xdr:colOff>50800</xdr:colOff>
      <xdr:row>36</xdr:row>
      <xdr:rowOff>111887</xdr:rowOff>
    </xdr:to>
    <xdr:cxnSp macro="">
      <xdr:nvCxnSpPr>
        <xdr:cNvPr id="67" name="直線コネクタ 66"/>
        <xdr:cNvCxnSpPr/>
      </xdr:nvCxnSpPr>
      <xdr:spPr>
        <a:xfrm flipV="1">
          <a:off x="2019300" y="62762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111887</xdr:rowOff>
    </xdr:from>
    <xdr:to>
      <xdr:col>10</xdr:col>
      <xdr:colOff>114300</xdr:colOff>
      <xdr:row>36</xdr:row>
      <xdr:rowOff>113411</xdr:rowOff>
    </xdr:to>
    <xdr:cxnSp macro="">
      <xdr:nvCxnSpPr>
        <xdr:cNvPr id="70" name="直線コネクタ 69"/>
        <xdr:cNvCxnSpPr/>
      </xdr:nvCxnSpPr>
      <xdr:spPr>
        <a:xfrm flipV="1">
          <a:off x="1130300" y="628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33084</xdr:rowOff>
    </xdr:from>
    <xdr:to>
      <xdr:col>20</xdr:col>
      <xdr:colOff>38100</xdr:colOff>
      <xdr:row>36</xdr:row>
      <xdr:rowOff>134684</xdr:rowOff>
    </xdr:to>
    <xdr:sp macro="" textlink="">
      <xdr:nvSpPr>
        <xdr:cNvPr id="82" name="楕円 81"/>
        <xdr:cNvSpPr/>
      </xdr:nvSpPr>
      <xdr:spPr>
        <a:xfrm>
          <a:off x="37465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125811</xdr:rowOff>
    </xdr:from>
    <xdr:ext cx="469744" cy="259045"/>
    <xdr:sp macro="" textlink="">
      <xdr:nvSpPr>
        <xdr:cNvPr id="83" name="テキスト ボックス 82"/>
        <xdr:cNvSpPr txBox="1"/>
      </xdr:nvSpPr>
      <xdr:spPr>
        <a:xfrm>
          <a:off x="3562428" y="62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53277</xdr:rowOff>
    </xdr:from>
    <xdr:to>
      <xdr:col>15</xdr:col>
      <xdr:colOff>101600</xdr:colOff>
      <xdr:row>36</xdr:row>
      <xdr:rowOff>154877</xdr:rowOff>
    </xdr:to>
    <xdr:sp macro="" textlink="">
      <xdr:nvSpPr>
        <xdr:cNvPr id="84" name="楕円 83"/>
        <xdr:cNvSpPr/>
      </xdr:nvSpPr>
      <xdr:spPr>
        <a:xfrm>
          <a:off x="2857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146004</xdr:rowOff>
    </xdr:from>
    <xdr:ext cx="469744" cy="259045"/>
    <xdr:sp macro="" textlink="">
      <xdr:nvSpPr>
        <xdr:cNvPr id="85" name="テキスト ボックス 84"/>
        <xdr:cNvSpPr txBox="1"/>
      </xdr:nvSpPr>
      <xdr:spPr>
        <a:xfrm>
          <a:off x="2673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61087</xdr:rowOff>
    </xdr:from>
    <xdr:to>
      <xdr:col>10</xdr:col>
      <xdr:colOff>165100</xdr:colOff>
      <xdr:row>36</xdr:row>
      <xdr:rowOff>162687</xdr:rowOff>
    </xdr:to>
    <xdr:sp macro="" textlink="">
      <xdr:nvSpPr>
        <xdr:cNvPr id="86" name="楕円 85"/>
        <xdr:cNvSpPr/>
      </xdr:nvSpPr>
      <xdr:spPr>
        <a:xfrm>
          <a:off x="1968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153814</xdr:rowOff>
    </xdr:from>
    <xdr:ext cx="469744" cy="259045"/>
    <xdr:sp macro="" textlink="">
      <xdr:nvSpPr>
        <xdr:cNvPr id="87" name="テキスト ボックス 86"/>
        <xdr:cNvSpPr txBox="1"/>
      </xdr:nvSpPr>
      <xdr:spPr>
        <a:xfrm>
          <a:off x="1784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62611</xdr:rowOff>
    </xdr:from>
    <xdr:to>
      <xdr:col>6</xdr:col>
      <xdr:colOff>38100</xdr:colOff>
      <xdr:row>36</xdr:row>
      <xdr:rowOff>164211</xdr:rowOff>
    </xdr:to>
    <xdr:sp macro="" textlink="">
      <xdr:nvSpPr>
        <xdr:cNvPr id="88" name="楕円 87"/>
        <xdr:cNvSpPr/>
      </xdr:nvSpPr>
      <xdr:spPr>
        <a:xfrm>
          <a:off x="1079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155338</xdr:rowOff>
    </xdr:from>
    <xdr:ext cx="469744" cy="259045"/>
    <xdr:sp macro="" textlink="">
      <xdr:nvSpPr>
        <xdr:cNvPr id="89" name="テキスト ボックス 88"/>
        <xdr:cNvSpPr txBox="1"/>
      </xdr:nvSpPr>
      <xdr:spPr>
        <a:xfrm>
          <a:off x="895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162103</xdr:rowOff>
    </xdr:from>
    <xdr:to>
      <xdr:col>24</xdr:col>
      <xdr:colOff>63500</xdr:colOff>
      <xdr:row>56</xdr:row>
      <xdr:rowOff>40518</xdr:rowOff>
    </xdr:to>
    <xdr:cxnSp macro="">
      <xdr:nvCxnSpPr>
        <xdr:cNvPr id="119" name="直線コネクタ 118"/>
        <xdr:cNvCxnSpPr/>
      </xdr:nvCxnSpPr>
      <xdr:spPr>
        <a:xfrm>
          <a:off x="3797300" y="9591853"/>
          <a:ext cx="838200" cy="4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104244</xdr:rowOff>
    </xdr:from>
    <xdr:to>
      <xdr:col>19</xdr:col>
      <xdr:colOff>177800</xdr:colOff>
      <xdr:row>55</xdr:row>
      <xdr:rowOff>162103</xdr:rowOff>
    </xdr:to>
    <xdr:cxnSp macro="">
      <xdr:nvCxnSpPr>
        <xdr:cNvPr id="122" name="直線コネクタ 121"/>
        <xdr:cNvCxnSpPr/>
      </xdr:nvCxnSpPr>
      <xdr:spPr>
        <a:xfrm>
          <a:off x="2908300" y="9019644"/>
          <a:ext cx="889000" cy="5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104244</xdr:rowOff>
    </xdr:from>
    <xdr:to>
      <xdr:col>15</xdr:col>
      <xdr:colOff>50800</xdr:colOff>
      <xdr:row>57</xdr:row>
      <xdr:rowOff>122098</xdr:rowOff>
    </xdr:to>
    <xdr:cxnSp macro="">
      <xdr:nvCxnSpPr>
        <xdr:cNvPr id="125" name="直線コネクタ 124"/>
        <xdr:cNvCxnSpPr/>
      </xdr:nvCxnSpPr>
      <xdr:spPr>
        <a:xfrm flipV="1">
          <a:off x="2019300" y="9019644"/>
          <a:ext cx="889000" cy="8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122098</xdr:rowOff>
    </xdr:from>
    <xdr:to>
      <xdr:col>10</xdr:col>
      <xdr:colOff>114300</xdr:colOff>
      <xdr:row>57</xdr:row>
      <xdr:rowOff>155443</xdr:rowOff>
    </xdr:to>
    <xdr:cxnSp macro="">
      <xdr:nvCxnSpPr>
        <xdr:cNvPr id="128" name="直線コネクタ 127"/>
        <xdr:cNvCxnSpPr/>
      </xdr:nvCxnSpPr>
      <xdr:spPr>
        <a:xfrm flipV="1">
          <a:off x="1130300" y="9894748"/>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161168</xdr:rowOff>
    </xdr:from>
    <xdr:to>
      <xdr:col>24</xdr:col>
      <xdr:colOff>114300</xdr:colOff>
      <xdr:row>56</xdr:row>
      <xdr:rowOff>91318</xdr:rowOff>
    </xdr:to>
    <xdr:sp macro="" textlink="">
      <xdr:nvSpPr>
        <xdr:cNvPr id="138" name="楕円 137"/>
        <xdr:cNvSpPr/>
      </xdr:nvSpPr>
      <xdr:spPr>
        <a:xfrm>
          <a:off x="4584700" y="95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12595</xdr:rowOff>
    </xdr:from>
    <xdr:ext cx="599010" cy="259045"/>
    <xdr:sp macro="" textlink="">
      <xdr:nvSpPr>
        <xdr:cNvPr id="139" name="総務費該当値テキスト"/>
        <xdr:cNvSpPr txBox="1"/>
      </xdr:nvSpPr>
      <xdr:spPr>
        <a:xfrm>
          <a:off x="4686300" y="94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111303</xdr:rowOff>
    </xdr:from>
    <xdr:to>
      <xdr:col>20</xdr:col>
      <xdr:colOff>38100</xdr:colOff>
      <xdr:row>56</xdr:row>
      <xdr:rowOff>41453</xdr:rowOff>
    </xdr:to>
    <xdr:sp macro="" textlink="">
      <xdr:nvSpPr>
        <xdr:cNvPr id="140" name="楕円 139"/>
        <xdr:cNvSpPr/>
      </xdr:nvSpPr>
      <xdr:spPr>
        <a:xfrm>
          <a:off x="3746500" y="9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57980</xdr:rowOff>
    </xdr:from>
    <xdr:ext cx="599010" cy="259045"/>
    <xdr:sp macro="" textlink="">
      <xdr:nvSpPr>
        <xdr:cNvPr id="141" name="テキスト ボックス 140"/>
        <xdr:cNvSpPr txBox="1"/>
      </xdr:nvSpPr>
      <xdr:spPr>
        <a:xfrm>
          <a:off x="3497795" y="93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53444</xdr:rowOff>
    </xdr:from>
    <xdr:to>
      <xdr:col>15</xdr:col>
      <xdr:colOff>101600</xdr:colOff>
      <xdr:row>52</xdr:row>
      <xdr:rowOff>155044</xdr:rowOff>
    </xdr:to>
    <xdr:sp macro="" textlink="">
      <xdr:nvSpPr>
        <xdr:cNvPr id="142" name="楕円 141"/>
        <xdr:cNvSpPr/>
      </xdr:nvSpPr>
      <xdr:spPr>
        <a:xfrm>
          <a:off x="2857500" y="89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146171</xdr:rowOff>
    </xdr:from>
    <xdr:ext cx="599010" cy="259045"/>
    <xdr:sp macro="" textlink="">
      <xdr:nvSpPr>
        <xdr:cNvPr id="143" name="テキスト ボックス 142"/>
        <xdr:cNvSpPr txBox="1"/>
      </xdr:nvSpPr>
      <xdr:spPr>
        <a:xfrm>
          <a:off x="2608795" y="90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71298</xdr:rowOff>
    </xdr:from>
    <xdr:to>
      <xdr:col>10</xdr:col>
      <xdr:colOff>165100</xdr:colOff>
      <xdr:row>58</xdr:row>
      <xdr:rowOff>1448</xdr:rowOff>
    </xdr:to>
    <xdr:sp macro="" textlink="">
      <xdr:nvSpPr>
        <xdr:cNvPr id="144" name="楕円 143"/>
        <xdr:cNvSpPr/>
      </xdr:nvSpPr>
      <xdr:spPr>
        <a:xfrm>
          <a:off x="1968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164025</xdr:rowOff>
    </xdr:from>
    <xdr:ext cx="534377" cy="259045"/>
    <xdr:sp macro="" textlink="">
      <xdr:nvSpPr>
        <xdr:cNvPr id="145" name="テキスト ボックス 144"/>
        <xdr:cNvSpPr txBox="1"/>
      </xdr:nvSpPr>
      <xdr:spPr>
        <a:xfrm>
          <a:off x="17521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104643</xdr:rowOff>
    </xdr:from>
    <xdr:to>
      <xdr:col>6</xdr:col>
      <xdr:colOff>38100</xdr:colOff>
      <xdr:row>58</xdr:row>
      <xdr:rowOff>34793</xdr:rowOff>
    </xdr:to>
    <xdr:sp macro="" textlink="">
      <xdr:nvSpPr>
        <xdr:cNvPr id="146" name="楕円 145"/>
        <xdr:cNvSpPr/>
      </xdr:nvSpPr>
      <xdr:spPr>
        <a:xfrm>
          <a:off x="1079500" y="98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25920</xdr:rowOff>
    </xdr:from>
    <xdr:ext cx="534377" cy="259045"/>
    <xdr:sp macro="" textlink="">
      <xdr:nvSpPr>
        <xdr:cNvPr id="147" name="テキスト ボックス 146"/>
        <xdr:cNvSpPr txBox="1"/>
      </xdr:nvSpPr>
      <xdr:spPr>
        <a:xfrm>
          <a:off x="863111" y="99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74789</xdr:rowOff>
    </xdr:from>
    <xdr:to>
      <xdr:col>24</xdr:col>
      <xdr:colOff>63500</xdr:colOff>
      <xdr:row>76</xdr:row>
      <xdr:rowOff>156769</xdr:rowOff>
    </xdr:to>
    <xdr:cxnSp macro="">
      <xdr:nvCxnSpPr>
        <xdr:cNvPr id="179" name="直線コネクタ 178"/>
        <xdr:cNvCxnSpPr/>
      </xdr:nvCxnSpPr>
      <xdr:spPr>
        <a:xfrm>
          <a:off x="3797300" y="13104989"/>
          <a:ext cx="838200" cy="8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74789</xdr:rowOff>
    </xdr:from>
    <xdr:to>
      <xdr:col>19</xdr:col>
      <xdr:colOff>177800</xdr:colOff>
      <xdr:row>77</xdr:row>
      <xdr:rowOff>139765</xdr:rowOff>
    </xdr:to>
    <xdr:cxnSp macro="">
      <xdr:nvCxnSpPr>
        <xdr:cNvPr id="182" name="直線コネクタ 181"/>
        <xdr:cNvCxnSpPr/>
      </xdr:nvCxnSpPr>
      <xdr:spPr>
        <a:xfrm flipV="1">
          <a:off x="2908300" y="13104989"/>
          <a:ext cx="8890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139765</xdr:rowOff>
    </xdr:from>
    <xdr:to>
      <xdr:col>15</xdr:col>
      <xdr:colOff>50800</xdr:colOff>
      <xdr:row>78</xdr:row>
      <xdr:rowOff>135</xdr:rowOff>
    </xdr:to>
    <xdr:cxnSp macro="">
      <xdr:nvCxnSpPr>
        <xdr:cNvPr id="185" name="直線コネクタ 184"/>
        <xdr:cNvCxnSpPr/>
      </xdr:nvCxnSpPr>
      <xdr:spPr>
        <a:xfrm flipV="1">
          <a:off x="2019300" y="13341415"/>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xdr:rowOff>
    </xdr:from>
    <xdr:to>
      <xdr:col>10</xdr:col>
      <xdr:colOff>114300</xdr:colOff>
      <xdr:row>78</xdr:row>
      <xdr:rowOff>75713</xdr:rowOff>
    </xdr:to>
    <xdr:cxnSp macro="">
      <xdr:nvCxnSpPr>
        <xdr:cNvPr id="188" name="直線コネクタ 187"/>
        <xdr:cNvCxnSpPr/>
      </xdr:nvCxnSpPr>
      <xdr:spPr>
        <a:xfrm flipV="1">
          <a:off x="1130300" y="13373235"/>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105969</xdr:rowOff>
    </xdr:from>
    <xdr:to>
      <xdr:col>24</xdr:col>
      <xdr:colOff>114300</xdr:colOff>
      <xdr:row>77</xdr:row>
      <xdr:rowOff>36119</xdr:rowOff>
    </xdr:to>
    <xdr:sp macro="" textlink="">
      <xdr:nvSpPr>
        <xdr:cNvPr id="198" name="楕円 197"/>
        <xdr:cNvSpPr/>
      </xdr:nvSpPr>
      <xdr:spPr>
        <a:xfrm>
          <a:off x="4584700" y="131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84396</xdr:rowOff>
    </xdr:from>
    <xdr:ext cx="599010" cy="259045"/>
    <xdr:sp macro="" textlink="">
      <xdr:nvSpPr>
        <xdr:cNvPr id="199" name="民生費該当値テキスト"/>
        <xdr:cNvSpPr txBox="1"/>
      </xdr:nvSpPr>
      <xdr:spPr>
        <a:xfrm>
          <a:off x="4686300" y="131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23989</xdr:rowOff>
    </xdr:from>
    <xdr:to>
      <xdr:col>20</xdr:col>
      <xdr:colOff>38100</xdr:colOff>
      <xdr:row>76</xdr:row>
      <xdr:rowOff>125589</xdr:rowOff>
    </xdr:to>
    <xdr:sp macro="" textlink="">
      <xdr:nvSpPr>
        <xdr:cNvPr id="200" name="楕円 199"/>
        <xdr:cNvSpPr/>
      </xdr:nvSpPr>
      <xdr:spPr>
        <a:xfrm>
          <a:off x="3746500" y="130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116716</xdr:rowOff>
    </xdr:from>
    <xdr:ext cx="599010" cy="259045"/>
    <xdr:sp macro="" textlink="">
      <xdr:nvSpPr>
        <xdr:cNvPr id="201" name="テキスト ボックス 200"/>
        <xdr:cNvSpPr txBox="1"/>
      </xdr:nvSpPr>
      <xdr:spPr>
        <a:xfrm>
          <a:off x="3497795" y="131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88965</xdr:rowOff>
    </xdr:from>
    <xdr:to>
      <xdr:col>15</xdr:col>
      <xdr:colOff>101600</xdr:colOff>
      <xdr:row>78</xdr:row>
      <xdr:rowOff>19115</xdr:rowOff>
    </xdr:to>
    <xdr:sp macro="" textlink="">
      <xdr:nvSpPr>
        <xdr:cNvPr id="202" name="楕円 201"/>
        <xdr:cNvSpPr/>
      </xdr:nvSpPr>
      <xdr:spPr>
        <a:xfrm>
          <a:off x="2857500" y="13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10242</xdr:rowOff>
    </xdr:from>
    <xdr:ext cx="599010" cy="259045"/>
    <xdr:sp macro="" textlink="">
      <xdr:nvSpPr>
        <xdr:cNvPr id="203" name="テキスト ボックス 202"/>
        <xdr:cNvSpPr txBox="1"/>
      </xdr:nvSpPr>
      <xdr:spPr>
        <a:xfrm>
          <a:off x="2608795" y="1338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120785</xdr:rowOff>
    </xdr:from>
    <xdr:to>
      <xdr:col>10</xdr:col>
      <xdr:colOff>165100</xdr:colOff>
      <xdr:row>78</xdr:row>
      <xdr:rowOff>50935</xdr:rowOff>
    </xdr:to>
    <xdr:sp macro="" textlink="">
      <xdr:nvSpPr>
        <xdr:cNvPr id="204" name="楕円 203"/>
        <xdr:cNvSpPr/>
      </xdr:nvSpPr>
      <xdr:spPr>
        <a:xfrm>
          <a:off x="1968500" y="133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42062</xdr:rowOff>
    </xdr:from>
    <xdr:ext cx="599010" cy="259045"/>
    <xdr:sp macro="" textlink="">
      <xdr:nvSpPr>
        <xdr:cNvPr id="205" name="テキスト ボックス 204"/>
        <xdr:cNvSpPr txBox="1"/>
      </xdr:nvSpPr>
      <xdr:spPr>
        <a:xfrm>
          <a:off x="1719795" y="134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24913</xdr:rowOff>
    </xdr:from>
    <xdr:to>
      <xdr:col>6</xdr:col>
      <xdr:colOff>38100</xdr:colOff>
      <xdr:row>78</xdr:row>
      <xdr:rowOff>126513</xdr:rowOff>
    </xdr:to>
    <xdr:sp macro="" textlink="">
      <xdr:nvSpPr>
        <xdr:cNvPr id="206" name="楕円 205"/>
        <xdr:cNvSpPr/>
      </xdr:nvSpPr>
      <xdr:spPr>
        <a:xfrm>
          <a:off x="1079500" y="133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117640</xdr:rowOff>
    </xdr:from>
    <xdr:ext cx="599010" cy="259045"/>
    <xdr:sp macro="" textlink="">
      <xdr:nvSpPr>
        <xdr:cNvPr id="207" name="テキスト ボックス 206"/>
        <xdr:cNvSpPr txBox="1"/>
      </xdr:nvSpPr>
      <xdr:spPr>
        <a:xfrm>
          <a:off x="830795" y="134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32967</xdr:rowOff>
    </xdr:from>
    <xdr:to>
      <xdr:col>24</xdr:col>
      <xdr:colOff>63500</xdr:colOff>
      <xdr:row>96</xdr:row>
      <xdr:rowOff>33424</xdr:rowOff>
    </xdr:to>
    <xdr:cxnSp macro="">
      <xdr:nvCxnSpPr>
        <xdr:cNvPr id="235" name="直線コネクタ 234"/>
        <xdr:cNvCxnSpPr/>
      </xdr:nvCxnSpPr>
      <xdr:spPr>
        <a:xfrm>
          <a:off x="3797300" y="1649216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32967</xdr:rowOff>
    </xdr:from>
    <xdr:to>
      <xdr:col>19</xdr:col>
      <xdr:colOff>177800</xdr:colOff>
      <xdr:row>97</xdr:row>
      <xdr:rowOff>33103</xdr:rowOff>
    </xdr:to>
    <xdr:cxnSp macro="">
      <xdr:nvCxnSpPr>
        <xdr:cNvPr id="238" name="直線コネクタ 237"/>
        <xdr:cNvCxnSpPr/>
      </xdr:nvCxnSpPr>
      <xdr:spPr>
        <a:xfrm flipV="1">
          <a:off x="2908300" y="16492167"/>
          <a:ext cx="889000" cy="1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164548</xdr:rowOff>
    </xdr:from>
    <xdr:to>
      <xdr:col>15</xdr:col>
      <xdr:colOff>50800</xdr:colOff>
      <xdr:row>97</xdr:row>
      <xdr:rowOff>33103</xdr:rowOff>
    </xdr:to>
    <xdr:cxnSp macro="">
      <xdr:nvCxnSpPr>
        <xdr:cNvPr id="241" name="直線コネクタ 240"/>
        <xdr:cNvCxnSpPr/>
      </xdr:nvCxnSpPr>
      <xdr:spPr>
        <a:xfrm>
          <a:off x="2019300" y="1662374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164548</xdr:rowOff>
    </xdr:from>
    <xdr:to>
      <xdr:col>10</xdr:col>
      <xdr:colOff>114300</xdr:colOff>
      <xdr:row>97</xdr:row>
      <xdr:rowOff>24668</xdr:rowOff>
    </xdr:to>
    <xdr:cxnSp macro="">
      <xdr:nvCxnSpPr>
        <xdr:cNvPr id="244" name="直線コネクタ 243"/>
        <xdr:cNvCxnSpPr/>
      </xdr:nvCxnSpPr>
      <xdr:spPr>
        <a:xfrm flipV="1">
          <a:off x="1130300" y="16623748"/>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154074</xdr:rowOff>
    </xdr:from>
    <xdr:to>
      <xdr:col>24</xdr:col>
      <xdr:colOff>114300</xdr:colOff>
      <xdr:row>96</xdr:row>
      <xdr:rowOff>84224</xdr:rowOff>
    </xdr:to>
    <xdr:sp macro="" textlink="">
      <xdr:nvSpPr>
        <xdr:cNvPr id="254" name="楕円 253"/>
        <xdr:cNvSpPr/>
      </xdr:nvSpPr>
      <xdr:spPr>
        <a:xfrm>
          <a:off x="4584700" y="1644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132501</xdr:rowOff>
    </xdr:from>
    <xdr:ext cx="534377" cy="259045"/>
    <xdr:sp macro="" textlink="">
      <xdr:nvSpPr>
        <xdr:cNvPr id="255" name="衛生費該当値テキスト"/>
        <xdr:cNvSpPr txBox="1"/>
      </xdr:nvSpPr>
      <xdr:spPr>
        <a:xfrm>
          <a:off x="4686300" y="164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153617</xdr:rowOff>
    </xdr:from>
    <xdr:to>
      <xdr:col>20</xdr:col>
      <xdr:colOff>38100</xdr:colOff>
      <xdr:row>96</xdr:row>
      <xdr:rowOff>83767</xdr:rowOff>
    </xdr:to>
    <xdr:sp macro="" textlink="">
      <xdr:nvSpPr>
        <xdr:cNvPr id="256" name="楕円 255"/>
        <xdr:cNvSpPr/>
      </xdr:nvSpPr>
      <xdr:spPr>
        <a:xfrm>
          <a:off x="3746500" y="1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74894</xdr:rowOff>
    </xdr:from>
    <xdr:ext cx="534377" cy="259045"/>
    <xdr:sp macro="" textlink="">
      <xdr:nvSpPr>
        <xdr:cNvPr id="257" name="テキスト ボックス 256"/>
        <xdr:cNvSpPr txBox="1"/>
      </xdr:nvSpPr>
      <xdr:spPr>
        <a:xfrm>
          <a:off x="3530111" y="1653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153753</xdr:rowOff>
    </xdr:from>
    <xdr:to>
      <xdr:col>15</xdr:col>
      <xdr:colOff>101600</xdr:colOff>
      <xdr:row>97</xdr:row>
      <xdr:rowOff>83903</xdr:rowOff>
    </xdr:to>
    <xdr:sp macro="" textlink="">
      <xdr:nvSpPr>
        <xdr:cNvPr id="258" name="楕円 257"/>
        <xdr:cNvSpPr/>
      </xdr:nvSpPr>
      <xdr:spPr>
        <a:xfrm>
          <a:off x="2857500" y="166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75030</xdr:rowOff>
    </xdr:from>
    <xdr:ext cx="534377" cy="259045"/>
    <xdr:sp macro="" textlink="">
      <xdr:nvSpPr>
        <xdr:cNvPr id="259" name="テキスト ボックス 258"/>
        <xdr:cNvSpPr txBox="1"/>
      </xdr:nvSpPr>
      <xdr:spPr>
        <a:xfrm>
          <a:off x="2641111" y="167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113748</xdr:rowOff>
    </xdr:from>
    <xdr:to>
      <xdr:col>10</xdr:col>
      <xdr:colOff>165100</xdr:colOff>
      <xdr:row>97</xdr:row>
      <xdr:rowOff>43898</xdr:rowOff>
    </xdr:to>
    <xdr:sp macro="" textlink="">
      <xdr:nvSpPr>
        <xdr:cNvPr id="260" name="楕円 259"/>
        <xdr:cNvSpPr/>
      </xdr:nvSpPr>
      <xdr:spPr>
        <a:xfrm>
          <a:off x="1968500" y="1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35025</xdr:rowOff>
    </xdr:from>
    <xdr:ext cx="534377" cy="259045"/>
    <xdr:sp macro="" textlink="">
      <xdr:nvSpPr>
        <xdr:cNvPr id="261" name="テキスト ボックス 260"/>
        <xdr:cNvSpPr txBox="1"/>
      </xdr:nvSpPr>
      <xdr:spPr>
        <a:xfrm>
          <a:off x="1752111" y="166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145318</xdr:rowOff>
    </xdr:from>
    <xdr:to>
      <xdr:col>6</xdr:col>
      <xdr:colOff>38100</xdr:colOff>
      <xdr:row>97</xdr:row>
      <xdr:rowOff>75468</xdr:rowOff>
    </xdr:to>
    <xdr:sp macro="" textlink="">
      <xdr:nvSpPr>
        <xdr:cNvPr id="262" name="楕円 261"/>
        <xdr:cNvSpPr/>
      </xdr:nvSpPr>
      <xdr:spPr>
        <a:xfrm>
          <a:off x="1079500" y="16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66595</xdr:rowOff>
    </xdr:from>
    <xdr:ext cx="534377" cy="259045"/>
    <xdr:sp macro="" textlink="">
      <xdr:nvSpPr>
        <xdr:cNvPr id="263" name="テキスト ボックス 262"/>
        <xdr:cNvSpPr txBox="1"/>
      </xdr:nvSpPr>
      <xdr:spPr>
        <a:xfrm>
          <a:off x="863111" y="166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76816</xdr:rowOff>
    </xdr:from>
    <xdr:to>
      <xdr:col>55</xdr:col>
      <xdr:colOff>0</xdr:colOff>
      <xdr:row>56</xdr:row>
      <xdr:rowOff>154178</xdr:rowOff>
    </xdr:to>
    <xdr:cxnSp macro="">
      <xdr:nvCxnSpPr>
        <xdr:cNvPr id="351" name="直線コネクタ 350"/>
        <xdr:cNvCxnSpPr/>
      </xdr:nvCxnSpPr>
      <xdr:spPr>
        <a:xfrm flipV="1">
          <a:off x="9639300" y="9678016"/>
          <a:ext cx="8382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43707</xdr:rowOff>
    </xdr:from>
    <xdr:to>
      <xdr:col>50</xdr:col>
      <xdr:colOff>114300</xdr:colOff>
      <xdr:row>56</xdr:row>
      <xdr:rowOff>154178</xdr:rowOff>
    </xdr:to>
    <xdr:cxnSp macro="">
      <xdr:nvCxnSpPr>
        <xdr:cNvPr id="354" name="直線コネクタ 353"/>
        <xdr:cNvCxnSpPr/>
      </xdr:nvCxnSpPr>
      <xdr:spPr>
        <a:xfrm>
          <a:off x="8750300" y="9644907"/>
          <a:ext cx="889000" cy="1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6" name="テキスト ボックス 355"/>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43707</xdr:rowOff>
    </xdr:from>
    <xdr:to>
      <xdr:col>45</xdr:col>
      <xdr:colOff>177800</xdr:colOff>
      <xdr:row>56</xdr:row>
      <xdr:rowOff>53613</xdr:rowOff>
    </xdr:to>
    <xdr:cxnSp macro="">
      <xdr:nvCxnSpPr>
        <xdr:cNvPr id="357" name="直線コネクタ 356"/>
        <xdr:cNvCxnSpPr/>
      </xdr:nvCxnSpPr>
      <xdr:spPr>
        <a:xfrm flipV="1">
          <a:off x="7861300" y="964490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9" name="テキスト ボックス 358"/>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53613</xdr:rowOff>
    </xdr:from>
    <xdr:to>
      <xdr:col>41</xdr:col>
      <xdr:colOff>50800</xdr:colOff>
      <xdr:row>56</xdr:row>
      <xdr:rowOff>105601</xdr:rowOff>
    </xdr:to>
    <xdr:cxnSp macro="">
      <xdr:nvCxnSpPr>
        <xdr:cNvPr id="360" name="直線コネクタ 359"/>
        <xdr:cNvCxnSpPr/>
      </xdr:nvCxnSpPr>
      <xdr:spPr>
        <a:xfrm flipV="1">
          <a:off x="6972300" y="9654813"/>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26016</xdr:rowOff>
    </xdr:from>
    <xdr:to>
      <xdr:col>55</xdr:col>
      <xdr:colOff>50800</xdr:colOff>
      <xdr:row>56</xdr:row>
      <xdr:rowOff>127616</xdr:rowOff>
    </xdr:to>
    <xdr:sp macro="" textlink="">
      <xdr:nvSpPr>
        <xdr:cNvPr id="370" name="楕円 369"/>
        <xdr:cNvSpPr/>
      </xdr:nvSpPr>
      <xdr:spPr>
        <a:xfrm>
          <a:off x="10426700" y="96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4443</xdr:rowOff>
    </xdr:from>
    <xdr:ext cx="534377" cy="259045"/>
    <xdr:sp macro="" textlink="">
      <xdr:nvSpPr>
        <xdr:cNvPr id="371" name="農林水産業費該当値テキスト"/>
        <xdr:cNvSpPr txBox="1"/>
      </xdr:nvSpPr>
      <xdr:spPr>
        <a:xfrm>
          <a:off x="10528300" y="96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103378</xdr:rowOff>
    </xdr:from>
    <xdr:to>
      <xdr:col>50</xdr:col>
      <xdr:colOff>165100</xdr:colOff>
      <xdr:row>57</xdr:row>
      <xdr:rowOff>33528</xdr:rowOff>
    </xdr:to>
    <xdr:sp macro="" textlink="">
      <xdr:nvSpPr>
        <xdr:cNvPr id="372" name="楕円 371"/>
        <xdr:cNvSpPr/>
      </xdr:nvSpPr>
      <xdr:spPr>
        <a:xfrm>
          <a:off x="9588500" y="97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24655</xdr:rowOff>
    </xdr:from>
    <xdr:ext cx="534377" cy="259045"/>
    <xdr:sp macro="" textlink="">
      <xdr:nvSpPr>
        <xdr:cNvPr id="373" name="テキスト ボックス 372"/>
        <xdr:cNvSpPr txBox="1"/>
      </xdr:nvSpPr>
      <xdr:spPr>
        <a:xfrm>
          <a:off x="9372111" y="97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164357</xdr:rowOff>
    </xdr:from>
    <xdr:to>
      <xdr:col>46</xdr:col>
      <xdr:colOff>38100</xdr:colOff>
      <xdr:row>56</xdr:row>
      <xdr:rowOff>94507</xdr:rowOff>
    </xdr:to>
    <xdr:sp macro="" textlink="">
      <xdr:nvSpPr>
        <xdr:cNvPr id="374" name="楕円 373"/>
        <xdr:cNvSpPr/>
      </xdr:nvSpPr>
      <xdr:spPr>
        <a:xfrm>
          <a:off x="8699500" y="9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85634</xdr:rowOff>
    </xdr:from>
    <xdr:ext cx="534377" cy="259045"/>
    <xdr:sp macro="" textlink="">
      <xdr:nvSpPr>
        <xdr:cNvPr id="375" name="テキスト ボックス 374"/>
        <xdr:cNvSpPr txBox="1"/>
      </xdr:nvSpPr>
      <xdr:spPr>
        <a:xfrm>
          <a:off x="8483111" y="96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2813</xdr:rowOff>
    </xdr:from>
    <xdr:to>
      <xdr:col>41</xdr:col>
      <xdr:colOff>101600</xdr:colOff>
      <xdr:row>56</xdr:row>
      <xdr:rowOff>104413</xdr:rowOff>
    </xdr:to>
    <xdr:sp macro="" textlink="">
      <xdr:nvSpPr>
        <xdr:cNvPr id="376" name="楕円 375"/>
        <xdr:cNvSpPr/>
      </xdr:nvSpPr>
      <xdr:spPr>
        <a:xfrm>
          <a:off x="7810500" y="96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95540</xdr:rowOff>
    </xdr:from>
    <xdr:ext cx="534377" cy="259045"/>
    <xdr:sp macro="" textlink="">
      <xdr:nvSpPr>
        <xdr:cNvPr id="377" name="テキスト ボックス 376"/>
        <xdr:cNvSpPr txBox="1"/>
      </xdr:nvSpPr>
      <xdr:spPr>
        <a:xfrm>
          <a:off x="7594111" y="96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54801</xdr:rowOff>
    </xdr:from>
    <xdr:to>
      <xdr:col>36</xdr:col>
      <xdr:colOff>165100</xdr:colOff>
      <xdr:row>56</xdr:row>
      <xdr:rowOff>156401</xdr:rowOff>
    </xdr:to>
    <xdr:sp macro="" textlink="">
      <xdr:nvSpPr>
        <xdr:cNvPr id="378" name="楕円 377"/>
        <xdr:cNvSpPr/>
      </xdr:nvSpPr>
      <xdr:spPr>
        <a:xfrm>
          <a:off x="6921500" y="96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147528</xdr:rowOff>
    </xdr:from>
    <xdr:ext cx="534377" cy="259045"/>
    <xdr:sp macro="" textlink="">
      <xdr:nvSpPr>
        <xdr:cNvPr id="379" name="テキスト ボックス 378"/>
        <xdr:cNvSpPr txBox="1"/>
      </xdr:nvSpPr>
      <xdr:spPr>
        <a:xfrm>
          <a:off x="6705111" y="97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157318</xdr:rowOff>
    </xdr:from>
    <xdr:to>
      <xdr:col>55</xdr:col>
      <xdr:colOff>0</xdr:colOff>
      <xdr:row>78</xdr:row>
      <xdr:rowOff>163779</xdr:rowOff>
    </xdr:to>
    <xdr:cxnSp macro="">
      <xdr:nvCxnSpPr>
        <xdr:cNvPr id="408" name="直線コネクタ 407"/>
        <xdr:cNvCxnSpPr/>
      </xdr:nvCxnSpPr>
      <xdr:spPr>
        <a:xfrm flipV="1">
          <a:off x="9639300" y="13530418"/>
          <a:ext cx="8382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128460</xdr:rowOff>
    </xdr:from>
    <xdr:to>
      <xdr:col>50</xdr:col>
      <xdr:colOff>114300</xdr:colOff>
      <xdr:row>78</xdr:row>
      <xdr:rowOff>163779</xdr:rowOff>
    </xdr:to>
    <xdr:cxnSp macro="">
      <xdr:nvCxnSpPr>
        <xdr:cNvPr id="411" name="直線コネクタ 410"/>
        <xdr:cNvCxnSpPr/>
      </xdr:nvCxnSpPr>
      <xdr:spPr>
        <a:xfrm>
          <a:off x="8750300" y="1350156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128460</xdr:rowOff>
    </xdr:from>
    <xdr:to>
      <xdr:col>45</xdr:col>
      <xdr:colOff>177800</xdr:colOff>
      <xdr:row>78</xdr:row>
      <xdr:rowOff>149431</xdr:rowOff>
    </xdr:to>
    <xdr:cxnSp macro="">
      <xdr:nvCxnSpPr>
        <xdr:cNvPr id="414" name="直線コネクタ 413"/>
        <xdr:cNvCxnSpPr/>
      </xdr:nvCxnSpPr>
      <xdr:spPr>
        <a:xfrm flipV="1">
          <a:off x="7861300" y="1350156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147244</xdr:rowOff>
    </xdr:from>
    <xdr:to>
      <xdr:col>41</xdr:col>
      <xdr:colOff>50800</xdr:colOff>
      <xdr:row>78</xdr:row>
      <xdr:rowOff>149431</xdr:rowOff>
    </xdr:to>
    <xdr:cxnSp macro="">
      <xdr:nvCxnSpPr>
        <xdr:cNvPr id="417" name="直線コネクタ 416"/>
        <xdr:cNvCxnSpPr/>
      </xdr:nvCxnSpPr>
      <xdr:spPr>
        <a:xfrm>
          <a:off x="6972300" y="13520344"/>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106518</xdr:rowOff>
    </xdr:from>
    <xdr:to>
      <xdr:col>55</xdr:col>
      <xdr:colOff>50800</xdr:colOff>
      <xdr:row>79</xdr:row>
      <xdr:rowOff>36668</xdr:rowOff>
    </xdr:to>
    <xdr:sp macro="" textlink="">
      <xdr:nvSpPr>
        <xdr:cNvPr id="427" name="楕円 426"/>
        <xdr:cNvSpPr/>
      </xdr:nvSpPr>
      <xdr:spPr>
        <a:xfrm>
          <a:off x="10426700" y="134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21445</xdr:rowOff>
    </xdr:from>
    <xdr:ext cx="469744" cy="259045"/>
    <xdr:sp macro="" textlink="">
      <xdr:nvSpPr>
        <xdr:cNvPr id="428" name="商工費該当値テキスト"/>
        <xdr:cNvSpPr txBox="1"/>
      </xdr:nvSpPr>
      <xdr:spPr>
        <a:xfrm>
          <a:off x="10528300" y="133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112979</xdr:rowOff>
    </xdr:from>
    <xdr:to>
      <xdr:col>50</xdr:col>
      <xdr:colOff>165100</xdr:colOff>
      <xdr:row>79</xdr:row>
      <xdr:rowOff>43129</xdr:rowOff>
    </xdr:to>
    <xdr:sp macro="" textlink="">
      <xdr:nvSpPr>
        <xdr:cNvPr id="429" name="楕円 428"/>
        <xdr:cNvSpPr/>
      </xdr:nvSpPr>
      <xdr:spPr>
        <a:xfrm>
          <a:off x="9588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34256</xdr:rowOff>
    </xdr:from>
    <xdr:ext cx="469744" cy="259045"/>
    <xdr:sp macro="" textlink="">
      <xdr:nvSpPr>
        <xdr:cNvPr id="430" name="テキスト ボックス 429"/>
        <xdr:cNvSpPr txBox="1"/>
      </xdr:nvSpPr>
      <xdr:spPr>
        <a:xfrm>
          <a:off x="9404428" y="1357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77660</xdr:rowOff>
    </xdr:from>
    <xdr:to>
      <xdr:col>46</xdr:col>
      <xdr:colOff>38100</xdr:colOff>
      <xdr:row>79</xdr:row>
      <xdr:rowOff>7810</xdr:rowOff>
    </xdr:to>
    <xdr:sp macro="" textlink="">
      <xdr:nvSpPr>
        <xdr:cNvPr id="431" name="楕円 430"/>
        <xdr:cNvSpPr/>
      </xdr:nvSpPr>
      <xdr:spPr>
        <a:xfrm>
          <a:off x="8699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170387</xdr:rowOff>
    </xdr:from>
    <xdr:ext cx="534377" cy="259045"/>
    <xdr:sp macro="" textlink="">
      <xdr:nvSpPr>
        <xdr:cNvPr id="432" name="テキスト ボックス 431"/>
        <xdr:cNvSpPr txBox="1"/>
      </xdr:nvSpPr>
      <xdr:spPr>
        <a:xfrm>
          <a:off x="8483111" y="135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98631</xdr:rowOff>
    </xdr:from>
    <xdr:to>
      <xdr:col>41</xdr:col>
      <xdr:colOff>101600</xdr:colOff>
      <xdr:row>79</xdr:row>
      <xdr:rowOff>28781</xdr:rowOff>
    </xdr:to>
    <xdr:sp macro="" textlink="">
      <xdr:nvSpPr>
        <xdr:cNvPr id="433" name="楕円 432"/>
        <xdr:cNvSpPr/>
      </xdr:nvSpPr>
      <xdr:spPr>
        <a:xfrm>
          <a:off x="7810500" y="134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19908</xdr:rowOff>
    </xdr:from>
    <xdr:ext cx="469744" cy="259045"/>
    <xdr:sp macro="" textlink="">
      <xdr:nvSpPr>
        <xdr:cNvPr id="434" name="テキスト ボックス 433"/>
        <xdr:cNvSpPr txBox="1"/>
      </xdr:nvSpPr>
      <xdr:spPr>
        <a:xfrm>
          <a:off x="7626428" y="1356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96444</xdr:rowOff>
    </xdr:from>
    <xdr:to>
      <xdr:col>36</xdr:col>
      <xdr:colOff>165100</xdr:colOff>
      <xdr:row>79</xdr:row>
      <xdr:rowOff>26594</xdr:rowOff>
    </xdr:to>
    <xdr:sp macro="" textlink="">
      <xdr:nvSpPr>
        <xdr:cNvPr id="435" name="楕円 434"/>
        <xdr:cNvSpPr/>
      </xdr:nvSpPr>
      <xdr:spPr>
        <a:xfrm>
          <a:off x="6921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17721</xdr:rowOff>
    </xdr:from>
    <xdr:ext cx="469744" cy="259045"/>
    <xdr:sp macro="" textlink="">
      <xdr:nvSpPr>
        <xdr:cNvPr id="436" name="テキスト ボックス 435"/>
        <xdr:cNvSpPr txBox="1"/>
      </xdr:nvSpPr>
      <xdr:spPr>
        <a:xfrm>
          <a:off x="6737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24206</xdr:rowOff>
    </xdr:from>
    <xdr:to>
      <xdr:col>55</xdr:col>
      <xdr:colOff>0</xdr:colOff>
      <xdr:row>97</xdr:row>
      <xdr:rowOff>84683</xdr:rowOff>
    </xdr:to>
    <xdr:cxnSp macro="">
      <xdr:nvCxnSpPr>
        <xdr:cNvPr id="466" name="直線コネクタ 465"/>
        <xdr:cNvCxnSpPr/>
      </xdr:nvCxnSpPr>
      <xdr:spPr>
        <a:xfrm>
          <a:off x="9639300" y="16654856"/>
          <a:ext cx="8382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19952</xdr:rowOff>
    </xdr:from>
    <xdr:to>
      <xdr:col>50</xdr:col>
      <xdr:colOff>114300</xdr:colOff>
      <xdr:row>97</xdr:row>
      <xdr:rowOff>24206</xdr:rowOff>
    </xdr:to>
    <xdr:cxnSp macro="">
      <xdr:nvCxnSpPr>
        <xdr:cNvPr id="469" name="直線コネクタ 468"/>
        <xdr:cNvCxnSpPr/>
      </xdr:nvCxnSpPr>
      <xdr:spPr>
        <a:xfrm>
          <a:off x="8750300" y="16650602"/>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19952</xdr:rowOff>
    </xdr:from>
    <xdr:to>
      <xdr:col>45</xdr:col>
      <xdr:colOff>177800</xdr:colOff>
      <xdr:row>97</xdr:row>
      <xdr:rowOff>107341</xdr:rowOff>
    </xdr:to>
    <xdr:cxnSp macro="">
      <xdr:nvCxnSpPr>
        <xdr:cNvPr id="472" name="直線コネクタ 471"/>
        <xdr:cNvCxnSpPr/>
      </xdr:nvCxnSpPr>
      <xdr:spPr>
        <a:xfrm flipV="1">
          <a:off x="7861300" y="16650602"/>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56387</xdr:rowOff>
    </xdr:from>
    <xdr:to>
      <xdr:col>41</xdr:col>
      <xdr:colOff>50800</xdr:colOff>
      <xdr:row>97</xdr:row>
      <xdr:rowOff>107341</xdr:rowOff>
    </xdr:to>
    <xdr:cxnSp macro="">
      <xdr:nvCxnSpPr>
        <xdr:cNvPr id="475" name="直線コネクタ 474"/>
        <xdr:cNvCxnSpPr/>
      </xdr:nvCxnSpPr>
      <xdr:spPr>
        <a:xfrm>
          <a:off x="6972300" y="16687037"/>
          <a:ext cx="889000" cy="5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33883</xdr:rowOff>
    </xdr:from>
    <xdr:to>
      <xdr:col>55</xdr:col>
      <xdr:colOff>50800</xdr:colOff>
      <xdr:row>97</xdr:row>
      <xdr:rowOff>135483</xdr:rowOff>
    </xdr:to>
    <xdr:sp macro="" textlink="">
      <xdr:nvSpPr>
        <xdr:cNvPr id="485" name="楕円 484"/>
        <xdr:cNvSpPr/>
      </xdr:nvSpPr>
      <xdr:spPr>
        <a:xfrm>
          <a:off x="10426700" y="16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12310</xdr:rowOff>
    </xdr:from>
    <xdr:ext cx="534377" cy="259045"/>
    <xdr:sp macro="" textlink="">
      <xdr:nvSpPr>
        <xdr:cNvPr id="486" name="土木費該当値テキスト"/>
        <xdr:cNvSpPr txBox="1"/>
      </xdr:nvSpPr>
      <xdr:spPr>
        <a:xfrm>
          <a:off x="10528300" y="166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144856</xdr:rowOff>
    </xdr:from>
    <xdr:to>
      <xdr:col>50</xdr:col>
      <xdr:colOff>165100</xdr:colOff>
      <xdr:row>97</xdr:row>
      <xdr:rowOff>75006</xdr:rowOff>
    </xdr:to>
    <xdr:sp macro="" textlink="">
      <xdr:nvSpPr>
        <xdr:cNvPr id="487" name="楕円 486"/>
        <xdr:cNvSpPr/>
      </xdr:nvSpPr>
      <xdr:spPr>
        <a:xfrm>
          <a:off x="95885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66133</xdr:rowOff>
    </xdr:from>
    <xdr:ext cx="534377" cy="259045"/>
    <xdr:sp macro="" textlink="">
      <xdr:nvSpPr>
        <xdr:cNvPr id="488" name="テキスト ボックス 487"/>
        <xdr:cNvSpPr txBox="1"/>
      </xdr:nvSpPr>
      <xdr:spPr>
        <a:xfrm>
          <a:off x="9372111" y="166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140602</xdr:rowOff>
    </xdr:from>
    <xdr:to>
      <xdr:col>46</xdr:col>
      <xdr:colOff>38100</xdr:colOff>
      <xdr:row>97</xdr:row>
      <xdr:rowOff>70752</xdr:rowOff>
    </xdr:to>
    <xdr:sp macro="" textlink="">
      <xdr:nvSpPr>
        <xdr:cNvPr id="489" name="楕円 488"/>
        <xdr:cNvSpPr/>
      </xdr:nvSpPr>
      <xdr:spPr>
        <a:xfrm>
          <a:off x="8699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61879</xdr:rowOff>
    </xdr:from>
    <xdr:ext cx="534377" cy="259045"/>
    <xdr:sp macro="" textlink="">
      <xdr:nvSpPr>
        <xdr:cNvPr id="490" name="テキスト ボックス 489"/>
        <xdr:cNvSpPr txBox="1"/>
      </xdr:nvSpPr>
      <xdr:spPr>
        <a:xfrm>
          <a:off x="8483111"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56541</xdr:rowOff>
    </xdr:from>
    <xdr:to>
      <xdr:col>41</xdr:col>
      <xdr:colOff>101600</xdr:colOff>
      <xdr:row>97</xdr:row>
      <xdr:rowOff>158141</xdr:rowOff>
    </xdr:to>
    <xdr:sp macro="" textlink="">
      <xdr:nvSpPr>
        <xdr:cNvPr id="491" name="楕円 490"/>
        <xdr:cNvSpPr/>
      </xdr:nvSpPr>
      <xdr:spPr>
        <a:xfrm>
          <a:off x="7810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149268</xdr:rowOff>
    </xdr:from>
    <xdr:ext cx="534377" cy="259045"/>
    <xdr:sp macro="" textlink="">
      <xdr:nvSpPr>
        <xdr:cNvPr id="492" name="テキスト ボックス 491"/>
        <xdr:cNvSpPr txBox="1"/>
      </xdr:nvSpPr>
      <xdr:spPr>
        <a:xfrm>
          <a:off x="7594111" y="167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5587</xdr:rowOff>
    </xdr:from>
    <xdr:to>
      <xdr:col>36</xdr:col>
      <xdr:colOff>165100</xdr:colOff>
      <xdr:row>97</xdr:row>
      <xdr:rowOff>107187</xdr:rowOff>
    </xdr:to>
    <xdr:sp macro="" textlink="">
      <xdr:nvSpPr>
        <xdr:cNvPr id="493" name="楕円 492"/>
        <xdr:cNvSpPr/>
      </xdr:nvSpPr>
      <xdr:spPr>
        <a:xfrm>
          <a:off x="6921500" y="166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123714</xdr:rowOff>
    </xdr:from>
    <xdr:ext cx="534377" cy="259045"/>
    <xdr:sp macro="" textlink="">
      <xdr:nvSpPr>
        <xdr:cNvPr id="494" name="テキスト ボックス 493"/>
        <xdr:cNvSpPr txBox="1"/>
      </xdr:nvSpPr>
      <xdr:spPr>
        <a:xfrm>
          <a:off x="6705111" y="164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166789</xdr:rowOff>
    </xdr:from>
    <xdr:to>
      <xdr:col>85</xdr:col>
      <xdr:colOff>127000</xdr:colOff>
      <xdr:row>36</xdr:row>
      <xdr:rowOff>11722</xdr:rowOff>
    </xdr:to>
    <xdr:cxnSp macro="">
      <xdr:nvCxnSpPr>
        <xdr:cNvPr id="524" name="直線コネクタ 523"/>
        <xdr:cNvCxnSpPr/>
      </xdr:nvCxnSpPr>
      <xdr:spPr>
        <a:xfrm flipV="1">
          <a:off x="15481300" y="6167539"/>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167742</xdr:rowOff>
    </xdr:from>
    <xdr:to>
      <xdr:col>81</xdr:col>
      <xdr:colOff>50800</xdr:colOff>
      <xdr:row>36</xdr:row>
      <xdr:rowOff>11722</xdr:rowOff>
    </xdr:to>
    <xdr:cxnSp macro="">
      <xdr:nvCxnSpPr>
        <xdr:cNvPr id="527" name="直線コネクタ 526"/>
        <xdr:cNvCxnSpPr/>
      </xdr:nvCxnSpPr>
      <xdr:spPr>
        <a:xfrm>
          <a:off x="14592300" y="616849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167742</xdr:rowOff>
    </xdr:from>
    <xdr:to>
      <xdr:col>76</xdr:col>
      <xdr:colOff>114300</xdr:colOff>
      <xdr:row>36</xdr:row>
      <xdr:rowOff>49898</xdr:rowOff>
    </xdr:to>
    <xdr:cxnSp macro="">
      <xdr:nvCxnSpPr>
        <xdr:cNvPr id="530" name="直線コネクタ 529"/>
        <xdr:cNvCxnSpPr/>
      </xdr:nvCxnSpPr>
      <xdr:spPr>
        <a:xfrm flipV="1">
          <a:off x="13703300" y="6168492"/>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166065</xdr:rowOff>
    </xdr:from>
    <xdr:to>
      <xdr:col>71</xdr:col>
      <xdr:colOff>177800</xdr:colOff>
      <xdr:row>36</xdr:row>
      <xdr:rowOff>49898</xdr:rowOff>
    </xdr:to>
    <xdr:cxnSp macro="">
      <xdr:nvCxnSpPr>
        <xdr:cNvPr id="533" name="直線コネクタ 532"/>
        <xdr:cNvCxnSpPr/>
      </xdr:nvCxnSpPr>
      <xdr:spPr>
        <a:xfrm>
          <a:off x="12814300" y="6166815"/>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7" name="テキスト ボックス 536"/>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115989</xdr:rowOff>
    </xdr:from>
    <xdr:to>
      <xdr:col>85</xdr:col>
      <xdr:colOff>177800</xdr:colOff>
      <xdr:row>36</xdr:row>
      <xdr:rowOff>46139</xdr:rowOff>
    </xdr:to>
    <xdr:sp macro="" textlink="">
      <xdr:nvSpPr>
        <xdr:cNvPr id="543" name="楕円 542"/>
        <xdr:cNvSpPr/>
      </xdr:nvSpPr>
      <xdr:spPr>
        <a:xfrm>
          <a:off x="16268700" y="61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94416</xdr:rowOff>
    </xdr:from>
    <xdr:ext cx="534377" cy="259045"/>
    <xdr:sp macro="" textlink="">
      <xdr:nvSpPr>
        <xdr:cNvPr id="544" name="消防費該当値テキスト"/>
        <xdr:cNvSpPr txBox="1"/>
      </xdr:nvSpPr>
      <xdr:spPr>
        <a:xfrm>
          <a:off x="16370300" y="6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132372</xdr:rowOff>
    </xdr:from>
    <xdr:to>
      <xdr:col>81</xdr:col>
      <xdr:colOff>101600</xdr:colOff>
      <xdr:row>36</xdr:row>
      <xdr:rowOff>62522</xdr:rowOff>
    </xdr:to>
    <xdr:sp macro="" textlink="">
      <xdr:nvSpPr>
        <xdr:cNvPr id="545" name="楕円 544"/>
        <xdr:cNvSpPr/>
      </xdr:nvSpPr>
      <xdr:spPr>
        <a:xfrm>
          <a:off x="15430500" y="61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53649</xdr:rowOff>
    </xdr:from>
    <xdr:ext cx="534377" cy="259045"/>
    <xdr:sp macro="" textlink="">
      <xdr:nvSpPr>
        <xdr:cNvPr id="546" name="テキスト ボックス 545"/>
        <xdr:cNvSpPr txBox="1"/>
      </xdr:nvSpPr>
      <xdr:spPr>
        <a:xfrm>
          <a:off x="15214111" y="62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116942</xdr:rowOff>
    </xdr:from>
    <xdr:to>
      <xdr:col>76</xdr:col>
      <xdr:colOff>165100</xdr:colOff>
      <xdr:row>36</xdr:row>
      <xdr:rowOff>47092</xdr:rowOff>
    </xdr:to>
    <xdr:sp macro="" textlink="">
      <xdr:nvSpPr>
        <xdr:cNvPr id="547" name="楕円 546"/>
        <xdr:cNvSpPr/>
      </xdr:nvSpPr>
      <xdr:spPr>
        <a:xfrm>
          <a:off x="14541500" y="61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38219</xdr:rowOff>
    </xdr:from>
    <xdr:ext cx="534377" cy="259045"/>
    <xdr:sp macro="" textlink="">
      <xdr:nvSpPr>
        <xdr:cNvPr id="548" name="テキスト ボックス 547"/>
        <xdr:cNvSpPr txBox="1"/>
      </xdr:nvSpPr>
      <xdr:spPr>
        <a:xfrm>
          <a:off x="14325111" y="6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170548</xdr:rowOff>
    </xdr:from>
    <xdr:to>
      <xdr:col>72</xdr:col>
      <xdr:colOff>38100</xdr:colOff>
      <xdr:row>36</xdr:row>
      <xdr:rowOff>100698</xdr:rowOff>
    </xdr:to>
    <xdr:sp macro="" textlink="">
      <xdr:nvSpPr>
        <xdr:cNvPr id="549" name="楕円 548"/>
        <xdr:cNvSpPr/>
      </xdr:nvSpPr>
      <xdr:spPr>
        <a:xfrm>
          <a:off x="13652500" y="61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91825</xdr:rowOff>
    </xdr:from>
    <xdr:ext cx="534377" cy="259045"/>
    <xdr:sp macro="" textlink="">
      <xdr:nvSpPr>
        <xdr:cNvPr id="550" name="テキスト ボックス 549"/>
        <xdr:cNvSpPr txBox="1"/>
      </xdr:nvSpPr>
      <xdr:spPr>
        <a:xfrm>
          <a:off x="13436111" y="62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115265</xdr:rowOff>
    </xdr:from>
    <xdr:to>
      <xdr:col>67</xdr:col>
      <xdr:colOff>101600</xdr:colOff>
      <xdr:row>36</xdr:row>
      <xdr:rowOff>45415</xdr:rowOff>
    </xdr:to>
    <xdr:sp macro="" textlink="">
      <xdr:nvSpPr>
        <xdr:cNvPr id="551" name="楕円 550"/>
        <xdr:cNvSpPr/>
      </xdr:nvSpPr>
      <xdr:spPr>
        <a:xfrm>
          <a:off x="12763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61942</xdr:rowOff>
    </xdr:from>
    <xdr:ext cx="534377" cy="259045"/>
    <xdr:sp macro="" textlink="">
      <xdr:nvSpPr>
        <xdr:cNvPr id="552" name="テキスト ボックス 551"/>
        <xdr:cNvSpPr txBox="1"/>
      </xdr:nvSpPr>
      <xdr:spPr>
        <a:xfrm>
          <a:off x="12547111" y="58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148996</xdr:rowOff>
    </xdr:from>
    <xdr:to>
      <xdr:col>85</xdr:col>
      <xdr:colOff>127000</xdr:colOff>
      <xdr:row>59</xdr:row>
      <xdr:rowOff>42484</xdr:rowOff>
    </xdr:to>
    <xdr:cxnSp macro="">
      <xdr:nvCxnSpPr>
        <xdr:cNvPr id="582" name="直線コネクタ 581"/>
        <xdr:cNvCxnSpPr/>
      </xdr:nvCxnSpPr>
      <xdr:spPr>
        <a:xfrm flipV="1">
          <a:off x="15481300" y="10093096"/>
          <a:ext cx="8382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16835</xdr:rowOff>
    </xdr:from>
    <xdr:to>
      <xdr:col>81</xdr:col>
      <xdr:colOff>50800</xdr:colOff>
      <xdr:row>59</xdr:row>
      <xdr:rowOff>42484</xdr:rowOff>
    </xdr:to>
    <xdr:cxnSp macro="">
      <xdr:nvCxnSpPr>
        <xdr:cNvPr id="585" name="直線コネクタ 584"/>
        <xdr:cNvCxnSpPr/>
      </xdr:nvCxnSpPr>
      <xdr:spPr>
        <a:xfrm>
          <a:off x="14592300" y="10132385"/>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16835</xdr:rowOff>
    </xdr:from>
    <xdr:to>
      <xdr:col>76</xdr:col>
      <xdr:colOff>114300</xdr:colOff>
      <xdr:row>59</xdr:row>
      <xdr:rowOff>53388</xdr:rowOff>
    </xdr:to>
    <xdr:cxnSp macro="">
      <xdr:nvCxnSpPr>
        <xdr:cNvPr id="588" name="直線コネクタ 587"/>
        <xdr:cNvCxnSpPr/>
      </xdr:nvCxnSpPr>
      <xdr:spPr>
        <a:xfrm flipV="1">
          <a:off x="13703300" y="10132385"/>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30658</xdr:rowOff>
    </xdr:from>
    <xdr:to>
      <xdr:col>71</xdr:col>
      <xdr:colOff>177800</xdr:colOff>
      <xdr:row>59</xdr:row>
      <xdr:rowOff>53388</xdr:rowOff>
    </xdr:to>
    <xdr:cxnSp macro="">
      <xdr:nvCxnSpPr>
        <xdr:cNvPr id="591" name="直線コネクタ 590"/>
        <xdr:cNvCxnSpPr/>
      </xdr:nvCxnSpPr>
      <xdr:spPr>
        <a:xfrm>
          <a:off x="12814300" y="10146208"/>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5" name="テキスト ボックス 594"/>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98196</xdr:rowOff>
    </xdr:from>
    <xdr:to>
      <xdr:col>85</xdr:col>
      <xdr:colOff>177800</xdr:colOff>
      <xdr:row>59</xdr:row>
      <xdr:rowOff>28346</xdr:rowOff>
    </xdr:to>
    <xdr:sp macro="" textlink="">
      <xdr:nvSpPr>
        <xdr:cNvPr id="601" name="楕円 600"/>
        <xdr:cNvSpPr/>
      </xdr:nvSpPr>
      <xdr:spPr>
        <a:xfrm>
          <a:off x="16268700" y="100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13123</xdr:rowOff>
    </xdr:from>
    <xdr:ext cx="534377" cy="259045"/>
    <xdr:sp macro="" textlink="">
      <xdr:nvSpPr>
        <xdr:cNvPr id="602" name="教育費該当値テキスト"/>
        <xdr:cNvSpPr txBox="1"/>
      </xdr:nvSpPr>
      <xdr:spPr>
        <a:xfrm>
          <a:off x="16370300" y="99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163134</xdr:rowOff>
    </xdr:from>
    <xdr:to>
      <xdr:col>81</xdr:col>
      <xdr:colOff>101600</xdr:colOff>
      <xdr:row>59</xdr:row>
      <xdr:rowOff>93284</xdr:rowOff>
    </xdr:to>
    <xdr:sp macro="" textlink="">
      <xdr:nvSpPr>
        <xdr:cNvPr id="603" name="楕円 602"/>
        <xdr:cNvSpPr/>
      </xdr:nvSpPr>
      <xdr:spPr>
        <a:xfrm>
          <a:off x="15430500" y="101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84411</xdr:rowOff>
    </xdr:from>
    <xdr:ext cx="534377" cy="259045"/>
    <xdr:sp macro="" textlink="">
      <xdr:nvSpPr>
        <xdr:cNvPr id="604" name="テキスト ボックス 603"/>
        <xdr:cNvSpPr txBox="1"/>
      </xdr:nvSpPr>
      <xdr:spPr>
        <a:xfrm>
          <a:off x="15214111" y="101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137485</xdr:rowOff>
    </xdr:from>
    <xdr:to>
      <xdr:col>76</xdr:col>
      <xdr:colOff>165100</xdr:colOff>
      <xdr:row>59</xdr:row>
      <xdr:rowOff>67635</xdr:rowOff>
    </xdr:to>
    <xdr:sp macro="" textlink="">
      <xdr:nvSpPr>
        <xdr:cNvPr id="605" name="楕円 604"/>
        <xdr:cNvSpPr/>
      </xdr:nvSpPr>
      <xdr:spPr>
        <a:xfrm>
          <a:off x="14541500" y="100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58762</xdr:rowOff>
    </xdr:from>
    <xdr:ext cx="534377" cy="259045"/>
    <xdr:sp macro="" textlink="">
      <xdr:nvSpPr>
        <xdr:cNvPr id="606" name="テキスト ボックス 605"/>
        <xdr:cNvSpPr txBox="1"/>
      </xdr:nvSpPr>
      <xdr:spPr>
        <a:xfrm>
          <a:off x="14325111" y="101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2588</xdr:rowOff>
    </xdr:from>
    <xdr:to>
      <xdr:col>72</xdr:col>
      <xdr:colOff>38100</xdr:colOff>
      <xdr:row>59</xdr:row>
      <xdr:rowOff>104188</xdr:rowOff>
    </xdr:to>
    <xdr:sp macro="" textlink="">
      <xdr:nvSpPr>
        <xdr:cNvPr id="607" name="楕円 606"/>
        <xdr:cNvSpPr/>
      </xdr:nvSpPr>
      <xdr:spPr>
        <a:xfrm>
          <a:off x="13652500" y="101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95315</xdr:rowOff>
    </xdr:from>
    <xdr:ext cx="534377" cy="259045"/>
    <xdr:sp macro="" textlink="">
      <xdr:nvSpPr>
        <xdr:cNvPr id="608" name="テキスト ボックス 607"/>
        <xdr:cNvSpPr txBox="1"/>
      </xdr:nvSpPr>
      <xdr:spPr>
        <a:xfrm>
          <a:off x="13436111" y="102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151308</xdr:rowOff>
    </xdr:from>
    <xdr:to>
      <xdr:col>67</xdr:col>
      <xdr:colOff>101600</xdr:colOff>
      <xdr:row>59</xdr:row>
      <xdr:rowOff>81458</xdr:rowOff>
    </xdr:to>
    <xdr:sp macro="" textlink="">
      <xdr:nvSpPr>
        <xdr:cNvPr id="609" name="楕円 608"/>
        <xdr:cNvSpPr/>
      </xdr:nvSpPr>
      <xdr:spPr>
        <a:xfrm>
          <a:off x="12763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72585</xdr:rowOff>
    </xdr:from>
    <xdr:ext cx="534377" cy="259045"/>
    <xdr:sp macro="" textlink="">
      <xdr:nvSpPr>
        <xdr:cNvPr id="610" name="テキスト ボックス 609"/>
        <xdr:cNvSpPr txBox="1"/>
      </xdr:nvSpPr>
      <xdr:spPr>
        <a:xfrm>
          <a:off x="12547111" y="101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74930</xdr:rowOff>
    </xdr:from>
    <xdr:to>
      <xdr:col>76</xdr:col>
      <xdr:colOff>114300</xdr:colOff>
      <xdr:row>79</xdr:row>
      <xdr:rowOff>44450</xdr:rowOff>
    </xdr:to>
    <xdr:cxnSp macro="">
      <xdr:nvCxnSpPr>
        <xdr:cNvPr id="645" name="直線コネクタ 644"/>
        <xdr:cNvCxnSpPr/>
      </xdr:nvCxnSpPr>
      <xdr:spPr>
        <a:xfrm>
          <a:off x="13703300" y="13448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74930</xdr:rowOff>
    </xdr:from>
    <xdr:to>
      <xdr:col>71</xdr:col>
      <xdr:colOff>177800</xdr:colOff>
      <xdr:row>79</xdr:row>
      <xdr:rowOff>12522</xdr:rowOff>
    </xdr:to>
    <xdr:cxnSp macro="">
      <xdr:nvCxnSpPr>
        <xdr:cNvPr id="648" name="直線コネクタ 647"/>
        <xdr:cNvCxnSpPr/>
      </xdr:nvCxnSpPr>
      <xdr:spPr>
        <a:xfrm flipV="1">
          <a:off x="12814300" y="13448030"/>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24130</xdr:rowOff>
    </xdr:from>
    <xdr:to>
      <xdr:col>72</xdr:col>
      <xdr:colOff>38100</xdr:colOff>
      <xdr:row>78</xdr:row>
      <xdr:rowOff>125730</xdr:rowOff>
    </xdr:to>
    <xdr:sp macro="" textlink="">
      <xdr:nvSpPr>
        <xdr:cNvPr id="664" name="楕円 663"/>
        <xdr:cNvSpPr/>
      </xdr:nvSpPr>
      <xdr:spPr>
        <a:xfrm>
          <a:off x="13652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116857</xdr:rowOff>
    </xdr:from>
    <xdr:ext cx="469744" cy="259045"/>
    <xdr:sp macro="" textlink="">
      <xdr:nvSpPr>
        <xdr:cNvPr id="665" name="テキスト ボックス 664"/>
        <xdr:cNvSpPr txBox="1"/>
      </xdr:nvSpPr>
      <xdr:spPr>
        <a:xfrm>
          <a:off x="13468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133172</xdr:rowOff>
    </xdr:from>
    <xdr:to>
      <xdr:col>67</xdr:col>
      <xdr:colOff>101600</xdr:colOff>
      <xdr:row>79</xdr:row>
      <xdr:rowOff>63322</xdr:rowOff>
    </xdr:to>
    <xdr:sp macro="" textlink="">
      <xdr:nvSpPr>
        <xdr:cNvPr id="666" name="楕円 665"/>
        <xdr:cNvSpPr/>
      </xdr:nvSpPr>
      <xdr:spPr>
        <a:xfrm>
          <a:off x="12763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54449</xdr:rowOff>
    </xdr:from>
    <xdr:ext cx="378565" cy="259045"/>
    <xdr:sp macro="" textlink="">
      <xdr:nvSpPr>
        <xdr:cNvPr id="667" name="テキスト ボックス 666"/>
        <xdr:cNvSpPr txBox="1"/>
      </xdr:nvSpPr>
      <xdr:spPr>
        <a:xfrm>
          <a:off x="12625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101394</xdr:rowOff>
    </xdr:from>
    <xdr:to>
      <xdr:col>85</xdr:col>
      <xdr:colOff>127000</xdr:colOff>
      <xdr:row>95</xdr:row>
      <xdr:rowOff>119486</xdr:rowOff>
    </xdr:to>
    <xdr:cxnSp macro="">
      <xdr:nvCxnSpPr>
        <xdr:cNvPr id="699" name="直線コネクタ 698"/>
        <xdr:cNvCxnSpPr/>
      </xdr:nvCxnSpPr>
      <xdr:spPr>
        <a:xfrm flipV="1">
          <a:off x="15481300" y="16389144"/>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700"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119486</xdr:rowOff>
    </xdr:from>
    <xdr:to>
      <xdr:col>81</xdr:col>
      <xdr:colOff>50800</xdr:colOff>
      <xdr:row>95</xdr:row>
      <xdr:rowOff>163964</xdr:rowOff>
    </xdr:to>
    <xdr:cxnSp macro="">
      <xdr:nvCxnSpPr>
        <xdr:cNvPr id="702" name="直線コネクタ 701"/>
        <xdr:cNvCxnSpPr/>
      </xdr:nvCxnSpPr>
      <xdr:spPr>
        <a:xfrm flipV="1">
          <a:off x="14592300" y="16407236"/>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4" name="テキスト ボックス 703"/>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163964</xdr:rowOff>
    </xdr:from>
    <xdr:to>
      <xdr:col>76</xdr:col>
      <xdr:colOff>114300</xdr:colOff>
      <xdr:row>96</xdr:row>
      <xdr:rowOff>54628</xdr:rowOff>
    </xdr:to>
    <xdr:cxnSp macro="">
      <xdr:nvCxnSpPr>
        <xdr:cNvPr id="705" name="直線コネクタ 704"/>
        <xdr:cNvCxnSpPr/>
      </xdr:nvCxnSpPr>
      <xdr:spPr>
        <a:xfrm flipV="1">
          <a:off x="13703300" y="1645171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54628</xdr:rowOff>
    </xdr:from>
    <xdr:to>
      <xdr:col>71</xdr:col>
      <xdr:colOff>177800</xdr:colOff>
      <xdr:row>96</xdr:row>
      <xdr:rowOff>95972</xdr:rowOff>
    </xdr:to>
    <xdr:cxnSp macro="">
      <xdr:nvCxnSpPr>
        <xdr:cNvPr id="708" name="直線コネクタ 707"/>
        <xdr:cNvCxnSpPr/>
      </xdr:nvCxnSpPr>
      <xdr:spPr>
        <a:xfrm flipV="1">
          <a:off x="12814300" y="16513828"/>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2" name="テキスト ボックス 711"/>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50594</xdr:rowOff>
    </xdr:from>
    <xdr:to>
      <xdr:col>85</xdr:col>
      <xdr:colOff>177800</xdr:colOff>
      <xdr:row>95</xdr:row>
      <xdr:rowOff>152194</xdr:rowOff>
    </xdr:to>
    <xdr:sp macro="" textlink="">
      <xdr:nvSpPr>
        <xdr:cNvPr id="718" name="楕円 717"/>
        <xdr:cNvSpPr/>
      </xdr:nvSpPr>
      <xdr:spPr>
        <a:xfrm>
          <a:off x="16268700" y="163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29021</xdr:rowOff>
    </xdr:from>
    <xdr:ext cx="534377" cy="259045"/>
    <xdr:sp macro="" textlink="">
      <xdr:nvSpPr>
        <xdr:cNvPr id="719" name="公債費該当値テキスト"/>
        <xdr:cNvSpPr txBox="1"/>
      </xdr:nvSpPr>
      <xdr:spPr>
        <a:xfrm>
          <a:off x="16370300" y="1631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68686</xdr:rowOff>
    </xdr:from>
    <xdr:to>
      <xdr:col>81</xdr:col>
      <xdr:colOff>101600</xdr:colOff>
      <xdr:row>95</xdr:row>
      <xdr:rowOff>170286</xdr:rowOff>
    </xdr:to>
    <xdr:sp macro="" textlink="">
      <xdr:nvSpPr>
        <xdr:cNvPr id="720" name="楕円 719"/>
        <xdr:cNvSpPr/>
      </xdr:nvSpPr>
      <xdr:spPr>
        <a:xfrm>
          <a:off x="15430500" y="163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161413</xdr:rowOff>
    </xdr:from>
    <xdr:ext cx="534377" cy="259045"/>
    <xdr:sp macro="" textlink="">
      <xdr:nvSpPr>
        <xdr:cNvPr id="721" name="テキスト ボックス 720"/>
        <xdr:cNvSpPr txBox="1"/>
      </xdr:nvSpPr>
      <xdr:spPr>
        <a:xfrm>
          <a:off x="15214111" y="16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113164</xdr:rowOff>
    </xdr:from>
    <xdr:to>
      <xdr:col>76</xdr:col>
      <xdr:colOff>165100</xdr:colOff>
      <xdr:row>96</xdr:row>
      <xdr:rowOff>43314</xdr:rowOff>
    </xdr:to>
    <xdr:sp macro="" textlink="">
      <xdr:nvSpPr>
        <xdr:cNvPr id="722" name="楕円 721"/>
        <xdr:cNvSpPr/>
      </xdr:nvSpPr>
      <xdr:spPr>
        <a:xfrm>
          <a:off x="14541500" y="164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34441</xdr:rowOff>
    </xdr:from>
    <xdr:ext cx="534377" cy="259045"/>
    <xdr:sp macro="" textlink="">
      <xdr:nvSpPr>
        <xdr:cNvPr id="723" name="テキスト ボックス 722"/>
        <xdr:cNvSpPr txBox="1"/>
      </xdr:nvSpPr>
      <xdr:spPr>
        <a:xfrm>
          <a:off x="14325111" y="164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3828</xdr:rowOff>
    </xdr:from>
    <xdr:to>
      <xdr:col>72</xdr:col>
      <xdr:colOff>38100</xdr:colOff>
      <xdr:row>96</xdr:row>
      <xdr:rowOff>105428</xdr:rowOff>
    </xdr:to>
    <xdr:sp macro="" textlink="">
      <xdr:nvSpPr>
        <xdr:cNvPr id="724" name="楕円 723"/>
        <xdr:cNvSpPr/>
      </xdr:nvSpPr>
      <xdr:spPr>
        <a:xfrm>
          <a:off x="13652500" y="164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96555</xdr:rowOff>
    </xdr:from>
    <xdr:ext cx="534377" cy="259045"/>
    <xdr:sp macro="" textlink="">
      <xdr:nvSpPr>
        <xdr:cNvPr id="725" name="テキスト ボックス 724"/>
        <xdr:cNvSpPr txBox="1"/>
      </xdr:nvSpPr>
      <xdr:spPr>
        <a:xfrm>
          <a:off x="13436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45172</xdr:rowOff>
    </xdr:from>
    <xdr:to>
      <xdr:col>67</xdr:col>
      <xdr:colOff>101600</xdr:colOff>
      <xdr:row>96</xdr:row>
      <xdr:rowOff>146772</xdr:rowOff>
    </xdr:to>
    <xdr:sp macro="" textlink="">
      <xdr:nvSpPr>
        <xdr:cNvPr id="726" name="楕円 725"/>
        <xdr:cNvSpPr/>
      </xdr:nvSpPr>
      <xdr:spPr>
        <a:xfrm>
          <a:off x="127635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137899</xdr:rowOff>
    </xdr:from>
    <xdr:ext cx="534377" cy="259045"/>
    <xdr:sp macro="" textlink="">
      <xdr:nvSpPr>
        <xdr:cNvPr id="727" name="テキスト ボックス 726"/>
        <xdr:cNvSpPr txBox="1"/>
      </xdr:nvSpPr>
      <xdr:spPr>
        <a:xfrm>
          <a:off x="12547111" y="165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年度は、新型コロナウイルス感染症</a:t>
          </a:r>
          <a:r>
            <a:rPr kumimoji="1" lang="ja-JP" altLang="en-US" sz="1100">
              <a:solidFill>
                <a:schemeClr val="dk1"/>
              </a:solidFill>
              <a:effectLst/>
              <a:latin typeface="+mn-lt"/>
              <a:ea typeface="+mn-ea"/>
              <a:cs typeface="+mn-cs"/>
            </a:rPr>
            <a:t>関連の給付金等が減少したため前年度に比べて</a:t>
          </a:r>
          <a:r>
            <a:rPr kumimoji="1" lang="en-US" altLang="ja-JP" sz="1100">
              <a:solidFill>
                <a:schemeClr val="dk1"/>
              </a:solidFill>
              <a:effectLst/>
              <a:latin typeface="+mn-lt"/>
              <a:ea typeface="+mn-ea"/>
              <a:cs typeface="+mn-cs"/>
            </a:rPr>
            <a:t>7,531</a:t>
          </a:r>
          <a:r>
            <a:rPr kumimoji="1" lang="ja-JP" altLang="en-US" sz="1100">
              <a:solidFill>
                <a:schemeClr val="dk1"/>
              </a:solidFill>
              <a:effectLst/>
              <a:latin typeface="+mn-lt"/>
              <a:ea typeface="+mn-ea"/>
              <a:cs typeface="+mn-cs"/>
            </a:rPr>
            <a:t>円下回ったが、</a:t>
          </a:r>
          <a:r>
            <a:rPr kumimoji="1" lang="ja-JP" altLang="ja-JP" sz="1100">
              <a:solidFill>
                <a:schemeClr val="dk1"/>
              </a:solidFill>
              <a:effectLst/>
              <a:latin typeface="+mn-lt"/>
              <a:ea typeface="+mn-ea"/>
              <a:cs typeface="+mn-cs"/>
            </a:rPr>
            <a:t>本市では、子育て支援を人口減少克服のための重要施策としているため、民生費については今後も増加していくことが見込まれる。衛生費では住民一人あたり</a:t>
          </a:r>
          <a:r>
            <a:rPr kumimoji="1" lang="en-US" altLang="ja-JP" sz="1100">
              <a:solidFill>
                <a:schemeClr val="dk1"/>
              </a:solidFill>
              <a:effectLst/>
              <a:latin typeface="+mn-lt"/>
              <a:ea typeface="+mn-ea"/>
              <a:cs typeface="+mn-cs"/>
            </a:rPr>
            <a:t>39,649</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、類似団体平均と比べると</a:t>
          </a:r>
          <a:r>
            <a:rPr kumimoji="1" lang="en-US" altLang="ja-JP" sz="1100">
              <a:solidFill>
                <a:schemeClr val="dk1"/>
              </a:solidFill>
              <a:effectLst/>
              <a:latin typeface="+mn-lt"/>
              <a:ea typeface="+mn-ea"/>
              <a:cs typeface="+mn-cs"/>
            </a:rPr>
            <a:t>20,720</a:t>
          </a:r>
          <a:r>
            <a:rPr kumimoji="1" lang="ja-JP" altLang="en-US" sz="1100">
              <a:solidFill>
                <a:schemeClr val="dk1"/>
              </a:solidFill>
              <a:effectLst/>
              <a:latin typeface="+mn-lt"/>
              <a:ea typeface="+mn-ea"/>
              <a:cs typeface="+mn-cs"/>
            </a:rPr>
            <a:t>円下</a:t>
          </a:r>
          <a:r>
            <a:rPr kumimoji="1" lang="ja-JP" altLang="ja-JP" sz="1100">
              <a:solidFill>
                <a:schemeClr val="dk1"/>
              </a:solidFill>
              <a:effectLst/>
              <a:latin typeface="+mn-lt"/>
              <a:ea typeface="+mn-ea"/>
              <a:cs typeface="+mn-cs"/>
            </a:rPr>
            <a:t>回り、全国平均･茨城県平</a:t>
          </a:r>
          <a:r>
            <a:rPr kumimoji="1" lang="ja-JP" altLang="en-US" sz="1100">
              <a:solidFill>
                <a:schemeClr val="dk1"/>
              </a:solidFill>
              <a:effectLst/>
              <a:latin typeface="+mn-lt"/>
              <a:ea typeface="+mn-ea"/>
              <a:cs typeface="+mn-cs"/>
            </a:rPr>
            <a:t>と比べても</a:t>
          </a:r>
          <a:r>
            <a:rPr kumimoji="1" lang="ja-JP" altLang="ja-JP" sz="1100">
              <a:solidFill>
                <a:schemeClr val="dk1"/>
              </a:solidFill>
              <a:effectLst/>
              <a:latin typeface="+mn-lt"/>
              <a:ea typeface="+mn-ea"/>
              <a:cs typeface="+mn-cs"/>
            </a:rPr>
            <a:t>下回っている。土木費では、住民一人あたり</a:t>
          </a:r>
          <a:r>
            <a:rPr kumimoji="1" lang="en-US" altLang="ja-JP" sz="1100">
              <a:solidFill>
                <a:schemeClr val="dk1"/>
              </a:solidFill>
              <a:effectLst/>
              <a:latin typeface="+mn-lt"/>
              <a:ea typeface="+mn-ea"/>
              <a:cs typeface="+mn-cs"/>
            </a:rPr>
            <a:t>53,832</a:t>
          </a:r>
          <a:r>
            <a:rPr kumimoji="1" lang="ja-JP" altLang="ja-JP" sz="1100">
              <a:solidFill>
                <a:schemeClr val="dk1"/>
              </a:solidFill>
              <a:effectLst/>
              <a:latin typeface="+mn-lt"/>
              <a:ea typeface="+mn-ea"/>
              <a:cs typeface="+mn-cs"/>
            </a:rPr>
            <a:t>円で、毎年ほぼ横ばいとなっているが、全国平均・茨城県平均と比べると上回っている。これは道路延長が長く，維持補修に係る経費が高い状況となっていることによるものである。教育費は、住民一人あたり</a:t>
          </a:r>
          <a:r>
            <a:rPr kumimoji="1" lang="en-US" altLang="ja-JP" sz="1100">
              <a:solidFill>
                <a:schemeClr val="dk1"/>
              </a:solidFill>
              <a:effectLst/>
              <a:latin typeface="+mn-lt"/>
              <a:ea typeface="+mn-ea"/>
              <a:cs typeface="+mn-cs"/>
            </a:rPr>
            <a:t>58,870</a:t>
          </a:r>
          <a:r>
            <a:rPr kumimoji="1" lang="ja-JP" altLang="ja-JP" sz="1100">
              <a:solidFill>
                <a:schemeClr val="dk1"/>
              </a:solidFill>
              <a:effectLst/>
              <a:latin typeface="+mn-lt"/>
              <a:ea typeface="+mn-ea"/>
              <a:cs typeface="+mn-cs"/>
            </a:rPr>
            <a:t>円で、前年に比べて</a:t>
          </a:r>
          <a:r>
            <a:rPr kumimoji="1" lang="en-US" altLang="ja-JP" sz="1100">
              <a:solidFill>
                <a:schemeClr val="dk1"/>
              </a:solidFill>
              <a:effectLst/>
              <a:latin typeface="+mn-lt"/>
              <a:ea typeface="+mn-ea"/>
              <a:cs typeface="+mn-cs"/>
            </a:rPr>
            <a:t>8,522</a:t>
          </a:r>
          <a:r>
            <a:rPr kumimoji="1" lang="ja-JP" altLang="en-US" sz="1100">
              <a:solidFill>
                <a:schemeClr val="dk1"/>
              </a:solidFill>
              <a:effectLst/>
              <a:latin typeface="+mn-lt"/>
              <a:ea typeface="+mn-ea"/>
              <a:cs typeface="+mn-cs"/>
            </a:rPr>
            <a:t>円増加した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、公共施設の大規模改修工事による増となっている。</a:t>
          </a:r>
          <a:r>
            <a:rPr kumimoji="1" lang="ja-JP" altLang="ja-JP" sz="1100">
              <a:solidFill>
                <a:schemeClr val="dk1"/>
              </a:solidFill>
              <a:effectLst/>
              <a:latin typeface="+mn-lt"/>
              <a:ea typeface="+mn-ea"/>
              <a:cs typeface="+mn-cs"/>
            </a:rPr>
            <a:t>公債費は、住民一人あた</a:t>
          </a:r>
          <a:r>
            <a:rPr kumimoji="1" lang="en-US" altLang="ja-JP" sz="1100">
              <a:solidFill>
                <a:schemeClr val="dk1"/>
              </a:solidFill>
              <a:effectLst/>
              <a:latin typeface="+mn-lt"/>
              <a:ea typeface="+mn-ea"/>
              <a:cs typeface="+mn-cs"/>
            </a:rPr>
            <a:t>61,846</a:t>
          </a:r>
          <a:r>
            <a:rPr kumimoji="1" lang="ja-JP" altLang="ja-JP"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7,992</a:t>
          </a:r>
          <a:r>
            <a:rPr kumimoji="1" lang="ja-JP" altLang="ja-JP" sz="1100">
              <a:solidFill>
                <a:schemeClr val="dk1"/>
              </a:solidFill>
              <a:effectLst/>
              <a:latin typeface="+mn-lt"/>
              <a:ea typeface="+mn-ea"/>
              <a:cs typeface="+mn-cs"/>
            </a:rPr>
            <a:t>円下回っているが、今後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庁舎建設や公共施設の修繕等が増加し、公債費が増加する</a:t>
          </a:r>
          <a:r>
            <a:rPr kumimoji="1" lang="ja-JP" altLang="en-US" sz="1100">
              <a:solidFill>
                <a:schemeClr val="dk1"/>
              </a:solidFill>
              <a:effectLst/>
              <a:latin typeface="+mn-lt"/>
              <a:ea typeface="+mn-ea"/>
              <a:cs typeface="+mn-cs"/>
            </a:rPr>
            <a:t>ことが見込まれる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財政調整基金については、主に決算剰余金を積立て、一般財源の不足部分に取崩を行っているが、令和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市税の増収などにより、取り崩しを行わなかったため実質収支の伸びに牽引されて残高が回復している。今後は、財源不足が見込まれることや、災害等への備えとして、財政調整基金の積み増しが必要である。</a:t>
          </a:r>
          <a:endParaRPr lang="ja-JP" altLang="ja-JP" sz="1400">
            <a:effectLst/>
          </a:endParaRPr>
        </a:p>
        <a:p>
          <a:r>
            <a:rPr kumimoji="1" lang="ja-JP" altLang="ja-JP" sz="1100">
              <a:solidFill>
                <a:schemeClr val="dk1"/>
              </a:solidFill>
              <a:effectLst/>
              <a:latin typeface="+mn-lt"/>
              <a:ea typeface="+mn-ea"/>
              <a:cs typeface="+mn-cs"/>
            </a:rPr>
            <a:t>実質収支額については、前年度に比べ、</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が、実質単年度収支については、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した。これは、歳出削減に取り組んだことによるものであり、今後も適正な数値になるよう努める。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一般会計・特別会計における実質収支額、水道事業会計・下水道事業会計に係る資金不足・剰余金について全て黒字であるため、連結実質赤字比率はない。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18854471</v>
      </c>
      <c r="BO4" s="371"/>
      <c r="BP4" s="371"/>
      <c r="BQ4" s="371"/>
      <c r="BR4" s="371"/>
      <c r="BS4" s="371"/>
      <c r="BT4" s="371"/>
      <c r="BU4" s="372"/>
      <c r="BV4" s="370">
        <v>19072055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18078513</v>
      </c>
      <c r="BO5" s="408"/>
      <c r="BP5" s="408"/>
      <c r="BQ5" s="408"/>
      <c r="BR5" s="408"/>
      <c r="BS5" s="408"/>
      <c r="BT5" s="408"/>
      <c r="BU5" s="409"/>
      <c r="BV5" s="407">
        <v>18462416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89.1</v>
      </c>
      <c r="CU5" s="405"/>
      <c r="CV5" s="405"/>
      <c r="CW5" s="405"/>
      <c r="CX5" s="405"/>
      <c r="CY5" s="405"/>
      <c r="CZ5" s="405"/>
      <c r="DA5" s="406"/>
      <c r="DB5" s="404">
        <v>84.7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775958</v>
      </c>
      <c r="BO6" s="408"/>
      <c r="BP6" s="408"/>
      <c r="BQ6" s="408"/>
      <c r="BR6" s="408"/>
      <c r="BS6" s="408"/>
      <c r="BT6" s="408"/>
      <c r="BU6" s="409"/>
      <c r="BV6" s="407">
        <v>609639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90.3</v>
      </c>
      <c r="CU6" s="445"/>
      <c r="CV6" s="445"/>
      <c r="CW6" s="445"/>
      <c r="CX6" s="445"/>
      <c r="CY6" s="445"/>
      <c r="CZ6" s="445"/>
      <c r="DA6" s="446"/>
      <c r="DB6" s="444">
        <v>87.5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133442</v>
      </c>
      <c r="BO7" s="408"/>
      <c r="BP7" s="408"/>
      <c r="BQ7" s="408"/>
      <c r="BR7" s="408"/>
      <c r="BS7" s="408"/>
      <c r="BT7" s="408"/>
      <c r="BU7" s="409"/>
      <c r="BV7" s="407">
        <v>67870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11047263</v>
      </c>
      <c r="CU7" s="408"/>
      <c r="CV7" s="408"/>
      <c r="CW7" s="408"/>
      <c r="CX7" s="408"/>
      <c r="CY7" s="408"/>
      <c r="CZ7" s="408"/>
      <c r="DA7" s="409"/>
      <c r="DB7" s="407">
        <v>11344656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642516</v>
      </c>
      <c r="BO8" s="408"/>
      <c r="BP8" s="408"/>
      <c r="BQ8" s="408"/>
      <c r="BR8" s="408"/>
      <c r="BS8" s="408"/>
      <c r="BT8" s="408"/>
      <c r="BU8" s="409"/>
      <c r="BV8" s="407">
        <v>541769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32185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100747</v>
      </c>
      <c r="BO9" s="408"/>
      <c r="BP9" s="408"/>
      <c r="BQ9" s="408"/>
      <c r="BR9" s="408"/>
      <c r="BS9" s="408"/>
      <c r="BT9" s="408"/>
      <c r="BU9" s="409"/>
      <c r="BV9" s="407">
        <v>-131265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34909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177086</v>
      </c>
      <c r="BO10" s="408"/>
      <c r="BP10" s="408"/>
      <c r="BQ10" s="408"/>
      <c r="BR10" s="408"/>
      <c r="BS10" s="408"/>
      <c r="BT10" s="408"/>
      <c r="BU10" s="409"/>
      <c r="BV10" s="407">
        <v>441732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32502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31338</v>
      </c>
      <c r="S13" s="492"/>
      <c r="T13" s="492"/>
      <c r="U13" s="492"/>
      <c r="V13" s="493"/>
      <c r="W13" s="423" t="s">
        <v>139</v>
      </c>
      <c r="X13" s="424"/>
      <c r="Y13" s="424"/>
      <c r="Z13" s="424"/>
      <c r="AA13" s="424"/>
      <c r="AB13" s="414"/>
      <c r="AC13" s="458">
        <v>3923</v>
      </c>
      <c r="AD13" s="459"/>
      <c r="AE13" s="459"/>
      <c r="AF13" s="459"/>
      <c r="AG13" s="501"/>
      <c r="AH13" s="458">
        <v>4361</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277833</v>
      </c>
      <c r="BO13" s="408"/>
      <c r="BP13" s="408"/>
      <c r="BQ13" s="408"/>
      <c r="BR13" s="408"/>
      <c r="BS13" s="408"/>
      <c r="BT13" s="408"/>
      <c r="BU13" s="409"/>
      <c r="BV13" s="407">
        <v>310467</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32956</v>
      </c>
      <c r="S14" s="492"/>
      <c r="T14" s="492"/>
      <c r="U14" s="492"/>
      <c r="V14" s="493"/>
      <c r="W14" s="397"/>
      <c r="X14" s="398"/>
      <c r="Y14" s="398"/>
      <c r="Z14" s="398"/>
      <c r="AA14" s="398"/>
      <c r="AB14" s="387"/>
      <c r="AC14" s="494">
        <v>22.4</v>
      </c>
      <c r="AD14" s="495"/>
      <c r="AE14" s="495"/>
      <c r="AF14" s="495"/>
      <c r="AG14" s="496"/>
      <c r="AH14" s="494">
        <v>22.9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36</v>
      </c>
      <c r="CU14" s="506"/>
      <c r="CV14" s="506"/>
      <c r="CW14" s="506"/>
      <c r="CX14" s="506"/>
      <c r="CY14" s="506"/>
      <c r="CZ14" s="506"/>
      <c r="DA14" s="507"/>
      <c r="DB14" s="505">
        <v>45.3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31998</v>
      </c>
      <c r="S15" s="492"/>
      <c r="T15" s="492"/>
      <c r="U15" s="492"/>
      <c r="V15" s="493"/>
      <c r="W15" s="423" t="s">
        <v>146</v>
      </c>
      <c r="X15" s="424"/>
      <c r="Y15" s="424"/>
      <c r="Z15" s="424"/>
      <c r="AA15" s="424"/>
      <c r="AB15" s="414"/>
      <c r="AC15" s="458">
        <v>4971</v>
      </c>
      <c r="AD15" s="459"/>
      <c r="AE15" s="459"/>
      <c r="AF15" s="459"/>
      <c r="AG15" s="501"/>
      <c r="AH15" s="458">
        <v>5398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4208906</v>
      </c>
      <c r="BO15" s="371"/>
      <c r="BP15" s="371"/>
      <c r="BQ15" s="371"/>
      <c r="BR15" s="371"/>
      <c r="BS15" s="371"/>
      <c r="BT15" s="371"/>
      <c r="BU15" s="372"/>
      <c r="BV15" s="370">
        <v>4094484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28.4</v>
      </c>
      <c r="AD16" s="495"/>
      <c r="AE16" s="495"/>
      <c r="AF16" s="495"/>
      <c r="AG16" s="496"/>
      <c r="AH16" s="494">
        <v>28.3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9821234</v>
      </c>
      <c r="BO16" s="408"/>
      <c r="BP16" s="408"/>
      <c r="BQ16" s="408"/>
      <c r="BR16" s="408"/>
      <c r="BS16" s="408"/>
      <c r="BT16" s="408"/>
      <c r="BU16" s="409"/>
      <c r="BV16" s="407">
        <v>9792961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8590</v>
      </c>
      <c r="AD17" s="459"/>
      <c r="AE17" s="459"/>
      <c r="AF17" s="459"/>
      <c r="AG17" s="501"/>
      <c r="AH17" s="458">
        <v>9305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5286666</v>
      </c>
      <c r="BO17" s="408"/>
      <c r="BP17" s="408"/>
      <c r="BQ17" s="408"/>
      <c r="BR17" s="408"/>
      <c r="BS17" s="408"/>
      <c r="BT17" s="408"/>
      <c r="BU17" s="409"/>
      <c r="BV17" s="407">
        <v>5118559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222.48</v>
      </c>
      <c r="M18" s="531"/>
      <c r="N18" s="531"/>
      <c r="O18" s="531"/>
      <c r="P18" s="531"/>
      <c r="Q18" s="531"/>
      <c r="R18" s="532"/>
      <c r="S18" s="532"/>
      <c r="T18" s="532"/>
      <c r="U18" s="532"/>
      <c r="V18" s="533"/>
      <c r="W18" s="425"/>
      <c r="X18" s="426"/>
      <c r="Y18" s="426"/>
      <c r="Z18" s="426"/>
      <c r="AA18" s="426"/>
      <c r="AB18" s="417"/>
      <c r="AC18" s="534">
        <v>49.1</v>
      </c>
      <c r="AD18" s="535"/>
      <c r="AE18" s="535"/>
      <c r="AF18" s="535"/>
      <c r="AG18" s="536"/>
      <c r="AH18" s="534">
        <v>48.8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10018837</v>
      </c>
      <c r="BO18" s="408"/>
      <c r="BP18" s="408"/>
      <c r="BQ18" s="408"/>
      <c r="BR18" s="408"/>
      <c r="BS18" s="408"/>
      <c r="BT18" s="408"/>
      <c r="BU18" s="409"/>
      <c r="BV18" s="407">
        <v>9848342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13012007</v>
      </c>
      <c r="BO19" s="408"/>
      <c r="BP19" s="408"/>
      <c r="BQ19" s="408"/>
      <c r="BR19" s="408"/>
      <c r="BS19" s="408"/>
      <c r="BT19" s="408"/>
      <c r="BU19" s="409"/>
      <c r="BV19" s="407">
        <v>13447724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11144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15799590</v>
      </c>
      <c r="BO22" s="371"/>
      <c r="BP22" s="371"/>
      <c r="BQ22" s="371"/>
      <c r="BR22" s="371"/>
      <c r="BS22" s="371"/>
      <c r="BT22" s="371"/>
      <c r="BU22" s="372"/>
      <c r="BV22" s="370">
        <v>16876855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10806326</v>
      </c>
      <c r="BO23" s="408"/>
      <c r="BP23" s="408"/>
      <c r="BQ23" s="408"/>
      <c r="BR23" s="408"/>
      <c r="BS23" s="408"/>
      <c r="BT23" s="408"/>
      <c r="BU23" s="409"/>
      <c r="BV23" s="407">
        <v>11760977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7750</v>
      </c>
      <c r="R24" s="459"/>
      <c r="S24" s="459"/>
      <c r="T24" s="459"/>
      <c r="U24" s="459"/>
      <c r="V24" s="501"/>
      <c r="W24" s="553"/>
      <c r="X24" s="554"/>
      <c r="Y24" s="555"/>
      <c r="Z24" s="457" t="s">
        <v>171</v>
      </c>
      <c r="AA24" s="437"/>
      <c r="AB24" s="437"/>
      <c r="AC24" s="437"/>
      <c r="AD24" s="437"/>
      <c r="AE24" s="437"/>
      <c r="AF24" s="437"/>
      <c r="AG24" s="438"/>
      <c r="AH24" s="458">
        <v>266</v>
      </c>
      <c r="AI24" s="459"/>
      <c r="AJ24" s="459"/>
      <c r="AK24" s="459"/>
      <c r="AL24" s="501"/>
      <c r="AM24" s="458">
        <v>837102</v>
      </c>
      <c r="AN24" s="459"/>
      <c r="AO24" s="459"/>
      <c r="AP24" s="459"/>
      <c r="AQ24" s="459"/>
      <c r="AR24" s="501"/>
      <c r="AS24" s="458">
        <v>3147</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9810891</v>
      </c>
      <c r="BO24" s="408"/>
      <c r="BP24" s="408"/>
      <c r="BQ24" s="408"/>
      <c r="BR24" s="408"/>
      <c r="BS24" s="408"/>
      <c r="BT24" s="408"/>
      <c r="BU24" s="409"/>
      <c r="BV24" s="407">
        <v>10380838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5980</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129</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3560891</v>
      </c>
      <c r="BO25" s="371"/>
      <c r="BP25" s="371"/>
      <c r="BQ25" s="371"/>
      <c r="BR25" s="371"/>
      <c r="BS25" s="371"/>
      <c r="BT25" s="371"/>
      <c r="BU25" s="372"/>
      <c r="BV25" s="370">
        <v>3291891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5460</v>
      </c>
      <c r="R26" s="459"/>
      <c r="S26" s="459"/>
      <c r="T26" s="459"/>
      <c r="U26" s="459"/>
      <c r="V26" s="501"/>
      <c r="W26" s="553"/>
      <c r="X26" s="554"/>
      <c r="Y26" s="555"/>
      <c r="Z26" s="457" t="s">
        <v>178</v>
      </c>
      <c r="AA26" s="559"/>
      <c r="AB26" s="559"/>
      <c r="AC26" s="559"/>
      <c r="AD26" s="559"/>
      <c r="AE26" s="559"/>
      <c r="AF26" s="559"/>
      <c r="AG26" s="560"/>
      <c r="AH26" s="458">
        <v>8</v>
      </c>
      <c r="AI26" s="459"/>
      <c r="AJ26" s="459"/>
      <c r="AK26" s="459"/>
      <c r="AL26" s="501"/>
      <c r="AM26" s="458">
        <v>24368</v>
      </c>
      <c r="AN26" s="459"/>
      <c r="AO26" s="459"/>
      <c r="AP26" s="459"/>
      <c r="AQ26" s="459"/>
      <c r="AR26" s="501"/>
      <c r="AS26" s="458">
        <v>3046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3600</v>
      </c>
      <c r="R27" s="459"/>
      <c r="S27" s="459"/>
      <c r="T27" s="459"/>
      <c r="U27" s="459"/>
      <c r="V27" s="501"/>
      <c r="W27" s="553"/>
      <c r="X27" s="554"/>
      <c r="Y27" s="555"/>
      <c r="Z27" s="457" t="s">
        <v>182</v>
      </c>
      <c r="AA27" s="437"/>
      <c r="AB27" s="437"/>
      <c r="AC27" s="437"/>
      <c r="AD27" s="437"/>
      <c r="AE27" s="437"/>
      <c r="AF27" s="437"/>
      <c r="AG27" s="438"/>
      <c r="AH27" s="458">
        <v>13</v>
      </c>
      <c r="AI27" s="459"/>
      <c r="AJ27" s="459"/>
      <c r="AK27" s="459"/>
      <c r="AL27" s="501"/>
      <c r="AM27" s="458">
        <v>37921</v>
      </c>
      <c r="AN27" s="459"/>
      <c r="AO27" s="459"/>
      <c r="AP27" s="459"/>
      <c r="AQ27" s="459"/>
      <c r="AR27" s="501"/>
      <c r="AS27" s="458">
        <v>2917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t="s">
        <v>180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3060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180</v>
      </c>
      <c r="AN28" s="459"/>
      <c r="AO28" s="459"/>
      <c r="AP28" s="459"/>
      <c r="AQ28" s="459"/>
      <c r="AR28" s="501"/>
      <c r="AS28" s="458" t="s">
        <v>129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2282839</v>
      </c>
      <c r="BO28" s="371"/>
      <c r="BP28" s="371"/>
      <c r="BQ28" s="371"/>
      <c r="BR28" s="371"/>
      <c r="BS28" s="371"/>
      <c r="BT28" s="371"/>
      <c r="BU28" s="372"/>
      <c r="BV28" s="370">
        <v>2105753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16</v>
      </c>
      <c r="M29" s="459"/>
      <c r="N29" s="459"/>
      <c r="O29" s="459"/>
      <c r="P29" s="501"/>
      <c r="Q29" s="458">
        <v>2880</v>
      </c>
      <c r="R29" s="459"/>
      <c r="S29" s="459"/>
      <c r="T29" s="459"/>
      <c r="U29" s="459"/>
      <c r="V29" s="501"/>
      <c r="W29" s="556"/>
      <c r="X29" s="557"/>
      <c r="Y29" s="558"/>
      <c r="Z29" s="457" t="s">
        <v>188</v>
      </c>
      <c r="AA29" s="437"/>
      <c r="AB29" s="437"/>
      <c r="AC29" s="437"/>
      <c r="AD29" s="437"/>
      <c r="AE29" s="437"/>
      <c r="AF29" s="437"/>
      <c r="AG29" s="438"/>
      <c r="AH29" s="458">
        <v>279</v>
      </c>
      <c r="AI29" s="459"/>
      <c r="AJ29" s="459"/>
      <c r="AK29" s="459"/>
      <c r="AL29" s="501"/>
      <c r="AM29" s="458">
        <v>875023</v>
      </c>
      <c r="AN29" s="459"/>
      <c r="AO29" s="459"/>
      <c r="AP29" s="459"/>
      <c r="AQ29" s="459"/>
      <c r="AR29" s="501"/>
      <c r="AS29" s="458">
        <v>3136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891437</v>
      </c>
      <c r="BO29" s="408"/>
      <c r="BP29" s="408"/>
      <c r="BQ29" s="408"/>
      <c r="BR29" s="408"/>
      <c r="BS29" s="408"/>
      <c r="BT29" s="408"/>
      <c r="BU29" s="409"/>
      <c r="BV29" s="407">
        <v>883468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4231134</v>
      </c>
      <c r="BO30" s="527"/>
      <c r="BP30" s="527"/>
      <c r="BQ30" s="527"/>
      <c r="BR30" s="527"/>
      <c r="BS30" s="527"/>
      <c r="BT30" s="527"/>
      <c r="BU30" s="528"/>
      <c r="BV30" s="526">
        <v>4023441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197</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鹿行広域事務組合一般会計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行方市まちづくり推進機構</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鹿行広域事務組合養護老人ホーム事業特別会計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介護サービス事業特別会計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鹿行広域事務組合消防特別会計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鹿行広域事務組合火葬場事業特別会計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鹿行広域事務組合審査会事業特別会計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茨城県市町村総合事務組合一般会計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茨城県市町村総合事務組合県民交通災害共済事業特別会計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茨城租税債権管理機構一般会計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茨城県後期高齢者医療広域連合一般会計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茨城県後期高齢者医療広域連合後期高齢医療特別会計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0F+8fL/xD7y8D5+B1POkEHgJEQm1NecCe/mZaLOMtJJHoWuSddq5XSOY7N8nWxdvJ9UIPOEBekp3vuRHYVPuOg==" saltValue="xkQAitz44delLmyqfu4S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G43" sqref="G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557</v>
      </c>
      <c r="D34" s="1151"/>
      <c r="E34" s="1152"/>
      <c r="F34" s="32">
        <v>3.36</v>
      </c>
      <c r="G34" s="33">
        <v>4.83</v>
      </c>
      <c r="H34" s="33">
        <v>6.15</v>
      </c>
      <c r="I34" s="33">
        <v>4.7699999999999996</v>
      </c>
      <c r="J34" s="34">
        <v>5.81</v>
      </c>
      <c r="K34" s="22"/>
      <c r="L34" s="22"/>
      <c r="M34" s="22"/>
      <c r="N34" s="22"/>
      <c r="O34" s="22"/>
      <c r="P34" s="22"/>
    </row>
    <row r="35" spans="1:16" ht="39" customHeight="1" x14ac:dyDescent="0.15">
      <c r="A35" s="22"/>
      <c r="B35" s="35"/>
      <c r="C35" s="1145" t="s">
        <v>558</v>
      </c>
      <c r="D35" s="1146"/>
      <c r="E35" s="1147"/>
      <c r="F35" s="36">
        <v>4.46</v>
      </c>
      <c r="G35" s="37">
        <v>4.3600000000000003</v>
      </c>
      <c r="H35" s="37">
        <v>4.47</v>
      </c>
      <c r="I35" s="37">
        <v>4.8499999999999996</v>
      </c>
      <c r="J35" s="38">
        <v>5.1100000000000003</v>
      </c>
      <c r="K35" s="22"/>
      <c r="L35" s="22"/>
      <c r="M35" s="22"/>
      <c r="N35" s="22"/>
      <c r="O35" s="22"/>
      <c r="P35" s="22"/>
    </row>
    <row r="36" spans="1:16" ht="39" customHeight="1" x14ac:dyDescent="0.15">
      <c r="A36" s="22"/>
      <c r="B36" s="35"/>
      <c r="C36" s="1145" t="s">
        <v>559</v>
      </c>
      <c r="D36" s="1146"/>
      <c r="E36" s="1147"/>
      <c r="F36" s="36" t="s">
        <v>510</v>
      </c>
      <c r="G36" s="37" t="s">
        <v>510</v>
      </c>
      <c r="H36" s="37">
        <v>1.22</v>
      </c>
      <c r="I36" s="37">
        <v>2.19</v>
      </c>
      <c r="J36" s="38">
        <v>2.4900000000000002</v>
      </c>
      <c r="K36" s="22"/>
      <c r="L36" s="22"/>
      <c r="M36" s="22"/>
      <c r="N36" s="22"/>
      <c r="O36" s="22"/>
      <c r="P36" s="22"/>
    </row>
    <row r="37" spans="1:16" ht="39" customHeight="1" x14ac:dyDescent="0.15">
      <c r="A37" s="22"/>
      <c r="B37" s="35"/>
      <c r="C37" s="1145" t="s">
        <v>560</v>
      </c>
      <c r="D37" s="1146"/>
      <c r="E37" s="1147"/>
      <c r="F37" s="36">
        <v>1.1599999999999999</v>
      </c>
      <c r="G37" s="37">
        <v>1.4</v>
      </c>
      <c r="H37" s="37">
        <v>1.55</v>
      </c>
      <c r="I37" s="37">
        <v>1.54</v>
      </c>
      <c r="J37" s="38">
        <v>2.42</v>
      </c>
      <c r="K37" s="22"/>
      <c r="L37" s="22"/>
      <c r="M37" s="22"/>
      <c r="N37" s="22"/>
      <c r="O37" s="22"/>
      <c r="P37" s="22"/>
    </row>
    <row r="38" spans="1:16" ht="39" customHeight="1" x14ac:dyDescent="0.15">
      <c r="A38" s="22"/>
      <c r="B38" s="35"/>
      <c r="C38" s="1145" t="s">
        <v>561</v>
      </c>
      <c r="D38" s="1146"/>
      <c r="E38" s="1147"/>
      <c r="F38" s="36">
        <v>0.21</v>
      </c>
      <c r="G38" s="37">
        <v>0.06</v>
      </c>
      <c r="H38" s="37">
        <v>0.21</v>
      </c>
      <c r="I38" s="37">
        <v>0.12</v>
      </c>
      <c r="J38" s="38">
        <v>0.19</v>
      </c>
      <c r="K38" s="22"/>
      <c r="L38" s="22"/>
      <c r="M38" s="22"/>
      <c r="N38" s="22"/>
      <c r="O38" s="22"/>
      <c r="P38" s="22"/>
    </row>
    <row r="39" spans="1:16" ht="39" customHeight="1" x14ac:dyDescent="0.15">
      <c r="A39" s="22"/>
      <c r="B39" s="35"/>
      <c r="C39" s="1145" t="s">
        <v>562</v>
      </c>
      <c r="D39" s="1146"/>
      <c r="E39" s="1147"/>
      <c r="F39" s="36">
        <v>0.01</v>
      </c>
      <c r="G39" s="37">
        <v>0.01</v>
      </c>
      <c r="H39" s="37">
        <v>0.01</v>
      </c>
      <c r="I39" s="37">
        <v>0.01</v>
      </c>
      <c r="J39" s="38">
        <v>0.03</v>
      </c>
      <c r="K39" s="22"/>
      <c r="L39" s="22"/>
      <c r="M39" s="22"/>
      <c r="N39" s="22"/>
      <c r="O39" s="22"/>
      <c r="P39" s="22"/>
    </row>
    <row r="40" spans="1:16" ht="39" customHeight="1" x14ac:dyDescent="0.15">
      <c r="A40" s="22"/>
      <c r="B40" s="35"/>
      <c r="C40" s="1145" t="s">
        <v>563</v>
      </c>
      <c r="D40" s="1146"/>
      <c r="E40" s="1147"/>
      <c r="F40" s="36">
        <v>0.02</v>
      </c>
      <c r="G40" s="37">
        <v>0.02</v>
      </c>
      <c r="H40" s="37">
        <v>0.02</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565</v>
      </c>
      <c r="D43" s="1149"/>
      <c r="E43" s="1150"/>
      <c r="F43" s="41">
        <v>0.55000000000000004</v>
      </c>
      <c r="G43" s="42">
        <v>3.21</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f17tWC2BZEPtv8VzEqNMF/vVrv+JhbVY32j/br85GFOxnYeLksfYJ45KB2uL9t9L2vPjQtM8pUCNc9OwnOILg==" saltValue="deKx8aOEkPVFybQflAh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1813</v>
      </c>
      <c r="L45" s="60">
        <v>1867</v>
      </c>
      <c r="M45" s="60">
        <v>1959</v>
      </c>
      <c r="N45" s="60">
        <v>2002</v>
      </c>
      <c r="O45" s="61">
        <v>2010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14</v>
      </c>
      <c r="F48" s="1161"/>
      <c r="G48" s="1161"/>
      <c r="H48" s="1161"/>
      <c r="I48" s="1161"/>
      <c r="J48" s="1162"/>
      <c r="K48" s="63">
        <v>484</v>
      </c>
      <c r="L48" s="64">
        <v>479</v>
      </c>
      <c r="M48" s="64">
        <v>487</v>
      </c>
      <c r="N48" s="64">
        <v>452</v>
      </c>
      <c r="O48" s="65">
        <v>466</v>
      </c>
      <c r="P48" s="48"/>
      <c r="Q48" s="48"/>
      <c r="R48" s="48"/>
      <c r="S48" s="48"/>
      <c r="T48" s="48"/>
      <c r="U48" s="48"/>
    </row>
    <row r="49" spans="1:21" ht="30.75" customHeight="1" x14ac:dyDescent="0.15">
      <c r="A49" s="48"/>
      <c r="B49" s="1155"/>
      <c r="C49" s="1156"/>
      <c r="D49" s="62"/>
      <c r="E49" s="1161" t="s">
        <v>15</v>
      </c>
      <c r="F49" s="1161"/>
      <c r="G49" s="1161"/>
      <c r="H49" s="1161"/>
      <c r="I49" s="1161"/>
      <c r="J49" s="1162"/>
      <c r="K49" s="63">
        <v>26</v>
      </c>
      <c r="L49" s="64">
        <v>30</v>
      </c>
      <c r="M49" s="64">
        <v>32</v>
      </c>
      <c r="N49" s="64">
        <v>32</v>
      </c>
      <c r="O49" s="65">
        <v>36</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510</v>
      </c>
      <c r="L50" s="64" t="s">
        <v>510</v>
      </c>
      <c r="M50" s="64">
        <v>56</v>
      </c>
      <c r="N50" s="64">
        <v>56</v>
      </c>
      <c r="O50" s="65">
        <v>56</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1662</v>
      </c>
      <c r="L52" s="64">
        <v>1689</v>
      </c>
      <c r="M52" s="64">
        <v>1706</v>
      </c>
      <c r="N52" s="64">
        <v>1729</v>
      </c>
      <c r="O52" s="65">
        <v>1734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661</v>
      </c>
      <c r="L53" s="69">
        <v>687</v>
      </c>
      <c r="M53" s="69">
        <v>828</v>
      </c>
      <c r="N53" s="69">
        <v>813</v>
      </c>
      <c r="O53" s="70">
        <v>834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5NPUO1PETGX8b/UQtuga4bwo/e8di49JV87zarafaANo55V4LKLpq9S6Wn+pOVJL+lsiA3+fjL/9O0MzF/3iw==" saltValue="lF801A3haCyo71k+ejPW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84" t="s">
        <v>31</v>
      </c>
      <c r="C41" s="1185"/>
      <c r="D41" s="105"/>
      <c r="E41" s="1190" t="s">
        <v>32</v>
      </c>
      <c r="F41" s="1190"/>
      <c r="G41" s="1190"/>
      <c r="H41" s="1191"/>
      <c r="I41" s="355">
        <v>19214</v>
      </c>
      <c r="J41" s="356">
        <v>18475</v>
      </c>
      <c r="K41" s="356">
        <v>17824</v>
      </c>
      <c r="L41" s="356">
        <v>16877</v>
      </c>
      <c r="M41" s="357">
        <v>15800</v>
      </c>
    </row>
    <row r="42" spans="2:13" ht="27.75" customHeight="1" x14ac:dyDescent="0.15">
      <c r="B42" s="1186"/>
      <c r="C42" s="1187"/>
      <c r="D42" s="106"/>
      <c r="E42" s="1192" t="s">
        <v>33</v>
      </c>
      <c r="F42" s="1192"/>
      <c r="G42" s="1192"/>
      <c r="H42" s="1193"/>
      <c r="I42" s="358" t="s">
        <v>510</v>
      </c>
      <c r="J42" s="359" t="s">
        <v>510</v>
      </c>
      <c r="K42" s="359">
        <v>889</v>
      </c>
      <c r="L42" s="359">
        <v>834</v>
      </c>
      <c r="M42" s="360">
        <v>778</v>
      </c>
    </row>
    <row r="43" spans="2:13" ht="27.75" customHeight="1" x14ac:dyDescent="0.15">
      <c r="B43" s="1186"/>
      <c r="C43" s="1187"/>
      <c r="D43" s="106"/>
      <c r="E43" s="1192" t="s">
        <v>34</v>
      </c>
      <c r="F43" s="1192"/>
      <c r="G43" s="1192"/>
      <c r="H43" s="1193"/>
      <c r="I43" s="358">
        <v>5490</v>
      </c>
      <c r="J43" s="359">
        <v>5412</v>
      </c>
      <c r="K43" s="359">
        <v>5156</v>
      </c>
      <c r="L43" s="359">
        <v>4838</v>
      </c>
      <c r="M43" s="360">
        <v>4544</v>
      </c>
    </row>
    <row r="44" spans="2:13" ht="27.75" customHeight="1" x14ac:dyDescent="0.15">
      <c r="B44" s="1186"/>
      <c r="C44" s="1187"/>
      <c r="D44" s="106"/>
      <c r="E44" s="1192" t="s">
        <v>35</v>
      </c>
      <c r="F44" s="1192"/>
      <c r="G44" s="1192"/>
      <c r="H44" s="1193"/>
      <c r="I44" s="358">
        <v>190</v>
      </c>
      <c r="J44" s="359">
        <v>180</v>
      </c>
      <c r="K44" s="359">
        <v>160</v>
      </c>
      <c r="L44" s="359">
        <v>151</v>
      </c>
      <c r="M44" s="360">
        <v>119</v>
      </c>
    </row>
    <row r="45" spans="2:13" ht="27.75" customHeight="1" x14ac:dyDescent="0.15">
      <c r="B45" s="1186"/>
      <c r="C45" s="1187"/>
      <c r="D45" s="106"/>
      <c r="E45" s="1192" t="s">
        <v>36</v>
      </c>
      <c r="F45" s="1192"/>
      <c r="G45" s="1192"/>
      <c r="H45" s="1193"/>
      <c r="I45" s="358">
        <v>3508</v>
      </c>
      <c r="J45" s="359">
        <v>3494</v>
      </c>
      <c r="K45" s="359">
        <v>3491</v>
      </c>
      <c r="L45" s="359">
        <v>3448</v>
      </c>
      <c r="M45" s="360">
        <v>3428</v>
      </c>
    </row>
    <row r="46" spans="2:13" ht="27.75" customHeight="1" x14ac:dyDescent="0.15">
      <c r="B46" s="1186"/>
      <c r="C46" s="1187"/>
      <c r="D46" s="107"/>
      <c r="E46" s="1192" t="s">
        <v>37</v>
      </c>
      <c r="F46" s="1192"/>
      <c r="G46" s="1192"/>
      <c r="H46" s="1193"/>
      <c r="I46" s="358">
        <v>4</v>
      </c>
      <c r="J46" s="359" t="s">
        <v>510</v>
      </c>
      <c r="K46" s="359" t="s">
        <v>510</v>
      </c>
      <c r="L46" s="359" t="s">
        <v>510</v>
      </c>
      <c r="M46" s="360" t="s">
        <v>510</v>
      </c>
    </row>
    <row r="47" spans="2:13" ht="27.75" customHeight="1" x14ac:dyDescent="0.15">
      <c r="B47" s="1186"/>
      <c r="C47" s="1187"/>
      <c r="D47" s="108"/>
      <c r="E47" s="1194" t="s">
        <v>38</v>
      </c>
      <c r="F47" s="1195"/>
      <c r="G47" s="1195"/>
      <c r="H47" s="1196"/>
      <c r="I47" s="358" t="s">
        <v>510</v>
      </c>
      <c r="J47" s="359" t="s">
        <v>510</v>
      </c>
      <c r="K47" s="359" t="s">
        <v>510</v>
      </c>
      <c r="L47" s="359" t="s">
        <v>510</v>
      </c>
      <c r="M47" s="360" t="s">
        <v>510</v>
      </c>
    </row>
    <row r="48" spans="2:13" ht="27.75" customHeight="1" x14ac:dyDescent="0.15">
      <c r="B48" s="1186"/>
      <c r="C48" s="1187"/>
      <c r="D48" s="106"/>
      <c r="E48" s="1192" t="s">
        <v>39</v>
      </c>
      <c r="F48" s="1192"/>
      <c r="G48" s="1192"/>
      <c r="H48" s="1193"/>
      <c r="I48" s="358" t="s">
        <v>510</v>
      </c>
      <c r="J48" s="359" t="s">
        <v>510</v>
      </c>
      <c r="K48" s="359" t="s">
        <v>510</v>
      </c>
      <c r="L48" s="359" t="s">
        <v>510</v>
      </c>
      <c r="M48" s="360" t="s">
        <v>510</v>
      </c>
    </row>
    <row r="49" spans="2:13" ht="27.75" customHeight="1" x14ac:dyDescent="0.15">
      <c r="B49" s="1188"/>
      <c r="C49" s="1189"/>
      <c r="D49" s="106"/>
      <c r="E49" s="1192" t="s">
        <v>40</v>
      </c>
      <c r="F49" s="1192"/>
      <c r="G49" s="1192"/>
      <c r="H49" s="1193"/>
      <c r="I49" s="358" t="s">
        <v>510</v>
      </c>
      <c r="J49" s="359" t="s">
        <v>510</v>
      </c>
      <c r="K49" s="359" t="s">
        <v>510</v>
      </c>
      <c r="L49" s="359" t="s">
        <v>510</v>
      </c>
      <c r="M49" s="360" t="s">
        <v>510</v>
      </c>
    </row>
    <row r="50" spans="2:13" ht="27.75" customHeight="1" x14ac:dyDescent="0.15">
      <c r="B50" s="1197" t="s">
        <v>41</v>
      </c>
      <c r="C50" s="1198"/>
      <c r="D50" s="109"/>
      <c r="E50" s="1192" t="s">
        <v>42</v>
      </c>
      <c r="F50" s="1192"/>
      <c r="G50" s="1192"/>
      <c r="H50" s="1193"/>
      <c r="I50" s="358">
        <v>4403</v>
      </c>
      <c r="J50" s="359">
        <v>4295</v>
      </c>
      <c r="K50" s="359">
        <v>4214</v>
      </c>
      <c r="L50" s="359">
        <v>5511</v>
      </c>
      <c r="M50" s="360">
        <v>6096</v>
      </c>
    </row>
    <row r="51" spans="2:13" ht="27.75" customHeight="1" x14ac:dyDescent="0.15">
      <c r="B51" s="1186"/>
      <c r="C51" s="1187"/>
      <c r="D51" s="106"/>
      <c r="E51" s="1192" t="s">
        <v>43</v>
      </c>
      <c r="F51" s="1192"/>
      <c r="G51" s="1192"/>
      <c r="H51" s="1193"/>
      <c r="I51" s="358">
        <v>388</v>
      </c>
      <c r="J51" s="359">
        <v>334</v>
      </c>
      <c r="K51" s="359">
        <v>279</v>
      </c>
      <c r="L51" s="359">
        <v>234</v>
      </c>
      <c r="M51" s="360">
        <v>190</v>
      </c>
    </row>
    <row r="52" spans="2:13" ht="27.75" customHeight="1" x14ac:dyDescent="0.15">
      <c r="B52" s="1188"/>
      <c r="C52" s="1189"/>
      <c r="D52" s="106"/>
      <c r="E52" s="1192" t="s">
        <v>44</v>
      </c>
      <c r="F52" s="1192"/>
      <c r="G52" s="1192"/>
      <c r="H52" s="1193"/>
      <c r="I52" s="358">
        <v>17922</v>
      </c>
      <c r="J52" s="359">
        <v>17288</v>
      </c>
      <c r="K52" s="359">
        <v>16684</v>
      </c>
      <c r="L52" s="359">
        <v>16023</v>
      </c>
      <c r="M52" s="360">
        <v>15007</v>
      </c>
    </row>
    <row r="53" spans="2:13" ht="27.75" customHeight="1" thickBot="1" x14ac:dyDescent="0.2">
      <c r="B53" s="1199" t="s">
        <v>45</v>
      </c>
      <c r="C53" s="1200"/>
      <c r="D53" s="110"/>
      <c r="E53" s="1201" t="s">
        <v>46</v>
      </c>
      <c r="F53" s="1201"/>
      <c r="G53" s="1201"/>
      <c r="H53" s="1202"/>
      <c r="I53" s="361">
        <v>5694</v>
      </c>
      <c r="J53" s="362">
        <v>5644</v>
      </c>
      <c r="K53" s="362">
        <v>6343</v>
      </c>
      <c r="L53" s="362">
        <v>4379</v>
      </c>
      <c r="M53" s="363">
        <v>3375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Ri3CtJoTEBixlWg8CZSmmogsslXZIp1lqpQ6GqU8ih0YrFWbvgDWjWO/2mgQ48HIAB/8gs8SELXosYEqR5/4w==" saltValue="MfslNlNorhbq3jznQ+O8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1664</v>
      </c>
      <c r="G55" s="122">
        <v>2106</v>
      </c>
      <c r="H55" s="123">
        <v>2283</v>
      </c>
    </row>
    <row r="56" spans="2:8" ht="52.5" customHeight="1" x14ac:dyDescent="0.15">
      <c r="B56" s="124"/>
      <c r="C56" s="1213" t="s">
        <v>50</v>
      </c>
      <c r="D56" s="1213"/>
      <c r="E56" s="1214"/>
      <c r="F56" s="125">
        <v>665</v>
      </c>
      <c r="G56" s="125">
        <v>883</v>
      </c>
      <c r="H56" s="126">
        <v>891</v>
      </c>
    </row>
    <row r="57" spans="2:8" ht="53.25" customHeight="1" x14ac:dyDescent="0.15">
      <c r="B57" s="124"/>
      <c r="C57" s="1215" t="s">
        <v>51</v>
      </c>
      <c r="D57" s="1215"/>
      <c r="E57" s="1216"/>
      <c r="F57" s="127">
        <v>3540</v>
      </c>
      <c r="G57" s="127">
        <v>4023</v>
      </c>
      <c r="H57" s="128">
        <v>4231</v>
      </c>
    </row>
    <row r="58" spans="2:8" ht="45.75" customHeight="1" x14ac:dyDescent="0.15">
      <c r="B58" s="129"/>
      <c r="C58" s="1203" t="s">
        <v>583</v>
      </c>
      <c r="D58" s="1204"/>
      <c r="E58" s="1205"/>
      <c r="F58" s="130">
        <v>1901</v>
      </c>
      <c r="G58" s="130">
        <v>1872</v>
      </c>
      <c r="H58" s="131">
        <v>1849</v>
      </c>
    </row>
    <row r="59" spans="2:8" ht="45.75" customHeight="1" x14ac:dyDescent="0.15">
      <c r="B59" s="129"/>
      <c r="C59" s="1203" t="s">
        <v>584</v>
      </c>
      <c r="D59" s="1204"/>
      <c r="E59" s="1205"/>
      <c r="F59" s="130">
        <v>1094</v>
      </c>
      <c r="G59" s="130">
        <v>1540</v>
      </c>
      <c r="H59" s="131">
        <v>1707</v>
      </c>
    </row>
    <row r="60" spans="2:8" ht="45.75" customHeight="1" x14ac:dyDescent="0.15">
      <c r="B60" s="129"/>
      <c r="C60" s="1203" t="s">
        <v>585</v>
      </c>
      <c r="D60" s="1204"/>
      <c r="E60" s="1205"/>
      <c r="F60" s="130">
        <v>130</v>
      </c>
      <c r="G60" s="130">
        <v>175</v>
      </c>
      <c r="H60" s="131">
        <v>288</v>
      </c>
    </row>
    <row r="61" spans="2:8" ht="45.75" customHeight="1" x14ac:dyDescent="0.15">
      <c r="B61" s="129"/>
      <c r="C61" s="1203" t="s">
        <v>587</v>
      </c>
      <c r="D61" s="1204"/>
      <c r="E61" s="1205"/>
      <c r="F61" s="130">
        <v>121</v>
      </c>
      <c r="G61" s="130">
        <v>100</v>
      </c>
      <c r="H61" s="131">
        <v>103</v>
      </c>
    </row>
    <row r="62" spans="2:8" ht="45.75" customHeight="1" thickBot="1" x14ac:dyDescent="0.2">
      <c r="B62" s="132"/>
      <c r="C62" s="1206" t="s">
        <v>586</v>
      </c>
      <c r="D62" s="1207"/>
      <c r="E62" s="1208"/>
      <c r="F62" s="133">
        <v>98</v>
      </c>
      <c r="G62" s="133">
        <v>105</v>
      </c>
      <c r="H62" s="134">
        <v>97</v>
      </c>
    </row>
    <row r="63" spans="2:8" ht="52.5" customHeight="1" thickBot="1" x14ac:dyDescent="0.2">
      <c r="B63" s="135"/>
      <c r="C63" s="1209" t="s">
        <v>52</v>
      </c>
      <c r="D63" s="1209"/>
      <c r="E63" s="1210"/>
      <c r="F63" s="136">
        <v>5870</v>
      </c>
      <c r="G63" s="136">
        <v>7013</v>
      </c>
      <c r="H63" s="137">
        <v>7405</v>
      </c>
    </row>
    <row r="64" spans="2:8" x14ac:dyDescent="0.15"/>
  </sheetData>
  <sheetProtection algorithmName="SHA-512" hashValue="DXfBrLK6X6zsCDGxZx+1NK59OEDO55tw2pqySLGPty9tal1OSMwU5IpiwgrIDYxcVhzbXJdZ0O1q4wOv70Dryg==" saltValue="WKy4roxSiHQtrxiprcmk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54876</v>
      </c>
      <c r="E3" s="156"/>
      <c r="F3" s="157">
        <v>83774</v>
      </c>
      <c r="G3" s="158"/>
      <c r="H3" s="159"/>
    </row>
    <row r="4" spans="1:8" x14ac:dyDescent="0.15">
      <c r="A4" s="160"/>
      <c r="B4" s="161"/>
      <c r="C4" s="162"/>
      <c r="D4" s="163">
        <v>47339</v>
      </c>
      <c r="E4" s="164"/>
      <c r="F4" s="165">
        <v>52179</v>
      </c>
      <c r="G4" s="166"/>
      <c r="H4" s="167"/>
    </row>
    <row r="5" spans="1:8" x14ac:dyDescent="0.15">
      <c r="A5" s="148" t="s">
        <v>543</v>
      </c>
      <c r="B5" s="153"/>
      <c r="C5" s="154"/>
      <c r="D5" s="155">
        <v>52249</v>
      </c>
      <c r="E5" s="156"/>
      <c r="F5" s="157">
        <v>132981</v>
      </c>
      <c r="G5" s="158"/>
      <c r="H5" s="159"/>
    </row>
    <row r="6" spans="1:8" x14ac:dyDescent="0.15">
      <c r="A6" s="160"/>
      <c r="B6" s="161"/>
      <c r="C6" s="162"/>
      <c r="D6" s="163">
        <v>40108</v>
      </c>
      <c r="E6" s="164"/>
      <c r="F6" s="165">
        <v>56973</v>
      </c>
      <c r="G6" s="166"/>
      <c r="H6" s="167"/>
    </row>
    <row r="7" spans="1:8" x14ac:dyDescent="0.15">
      <c r="A7" s="148" t="s">
        <v>544</v>
      </c>
      <c r="B7" s="153"/>
      <c r="C7" s="154"/>
      <c r="D7" s="155">
        <v>61793</v>
      </c>
      <c r="E7" s="156"/>
      <c r="F7" s="157">
        <v>128523</v>
      </c>
      <c r="G7" s="158"/>
      <c r="H7" s="159"/>
    </row>
    <row r="8" spans="1:8" x14ac:dyDescent="0.15">
      <c r="A8" s="160"/>
      <c r="B8" s="161"/>
      <c r="C8" s="162"/>
      <c r="D8" s="163">
        <v>50806</v>
      </c>
      <c r="E8" s="164"/>
      <c r="F8" s="165">
        <v>56792</v>
      </c>
      <c r="G8" s="166"/>
      <c r="H8" s="167"/>
    </row>
    <row r="9" spans="1:8" x14ac:dyDescent="0.15">
      <c r="A9" s="148" t="s">
        <v>545</v>
      </c>
      <c r="B9" s="153"/>
      <c r="C9" s="154"/>
      <c r="D9" s="155">
        <v>51014</v>
      </c>
      <c r="E9" s="156"/>
      <c r="F9" s="157">
        <v>92919</v>
      </c>
      <c r="G9" s="158"/>
      <c r="H9" s="159"/>
    </row>
    <row r="10" spans="1:8" x14ac:dyDescent="0.15">
      <c r="A10" s="160"/>
      <c r="B10" s="161"/>
      <c r="C10" s="162"/>
      <c r="D10" s="163">
        <v>41224</v>
      </c>
      <c r="E10" s="164"/>
      <c r="F10" s="165">
        <v>54128</v>
      </c>
      <c r="G10" s="166"/>
      <c r="H10" s="167"/>
    </row>
    <row r="11" spans="1:8" x14ac:dyDescent="0.15">
      <c r="A11" s="148" t="s">
        <v>546</v>
      </c>
      <c r="B11" s="153"/>
      <c r="C11" s="154"/>
      <c r="D11" s="155">
        <v>60656</v>
      </c>
      <c r="E11" s="156"/>
      <c r="F11" s="157">
        <v>103663</v>
      </c>
      <c r="G11" s="158"/>
      <c r="H11" s="159"/>
    </row>
    <row r="12" spans="1:8" x14ac:dyDescent="0.15">
      <c r="A12" s="160"/>
      <c r="B12" s="161"/>
      <c r="C12" s="168"/>
      <c r="D12" s="163">
        <v>48078</v>
      </c>
      <c r="E12" s="164"/>
      <c r="F12" s="165">
        <v>64346</v>
      </c>
      <c r="G12" s="166"/>
      <c r="H12" s="167"/>
    </row>
    <row r="13" spans="1:8" x14ac:dyDescent="0.15">
      <c r="A13" s="148"/>
      <c r="B13" s="153"/>
      <c r="C13" s="169"/>
      <c r="D13" s="170">
        <v>56118</v>
      </c>
      <c r="E13" s="171"/>
      <c r="F13" s="172">
        <v>108372</v>
      </c>
      <c r="G13" s="173"/>
      <c r="H13" s="159"/>
    </row>
    <row r="14" spans="1:8" x14ac:dyDescent="0.15">
      <c r="A14" s="160"/>
      <c r="B14" s="161"/>
      <c r="C14" s="162"/>
      <c r="D14" s="163">
        <v>45511</v>
      </c>
      <c r="E14" s="164"/>
      <c r="F14" s="165">
        <v>56884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3.37</v>
      </c>
      <c r="C19" s="174">
        <f>ROUND(VALUE(SUBSTITUTE(実質収支比率等に係る経年分析!G$48,"▲","-")),2)</f>
        <v>4.83</v>
      </c>
      <c r="D19" s="174">
        <f>ROUND(VALUE(SUBSTITUTE(実質収支比率等に係る経年分析!H$48,"▲","-")),2)</f>
        <v>6.15</v>
      </c>
      <c r="E19" s="174">
        <f>ROUND(VALUE(SUBSTITUTE(実質収支比率等に係る経年分析!I$48,"▲","-")),2)</f>
        <v>4.78</v>
      </c>
      <c r="F19" s="174">
        <f>ROUND(VALUE(SUBSTITUTE(実質収支比率等に係る経年分析!J$48,"▲","-")),2)</f>
        <v>5.82</v>
      </c>
    </row>
    <row r="20" spans="1:11" x14ac:dyDescent="0.15">
      <c r="A20" s="174" t="s">
        <v>56</v>
      </c>
      <c r="B20" s="174">
        <f>ROUND(VALUE(SUBSTITUTE(実質収支比率等に係る経年分析!F$47,"▲","-")),2)</f>
        <v>17.170000000000002</v>
      </c>
      <c r="C20" s="174">
        <f>ROUND(VALUE(SUBSTITUTE(実質収支比率等に係る経年分析!G$47,"▲","-")),2)</f>
        <v>16.239999999999998</v>
      </c>
      <c r="D20" s="174">
        <f>ROUND(VALUE(SUBSTITUTE(実質収支比率等に係る経年分析!H$47,"▲","-")),2)</f>
        <v>15.21</v>
      </c>
      <c r="E20" s="174">
        <f>ROUND(VALUE(SUBSTITUTE(実質収支比率等に係る経年分析!I$47,"▲","-")),2)</f>
        <v>18.559999999999999</v>
      </c>
      <c r="F20" s="174">
        <f>ROUND(VALUE(SUBSTITUTE(実質収支比率等に係る経年分析!J$47,"▲","-")),2)</f>
        <v>20.66</v>
      </c>
    </row>
    <row r="21" spans="1:11" x14ac:dyDescent="0.15">
      <c r="A21" s="174" t="s">
        <v>57</v>
      </c>
      <c r="B21" s="174">
        <f>IF(ISNUMBER(VALUE(SUBSTITUTE(実質収支比率等に係る経年分析!F$49,"▲","-"))),ROUND(VALUE(SUBSTITUTE(実質収支比率等に係る経年分析!F$49,"▲","-")),2),NA())</f>
        <v>-1.48</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0.85</v>
      </c>
      <c r="E21" s="174">
        <f>IF(ISNUMBER(VALUE(SUBSTITUTE(実質収支比率等に係る経年分析!I$49,"▲","-"))),ROUND(VALUE(SUBSTITUTE(実質収支比率等に係る経年分析!I$49,"▲","-")),2),NA())</f>
        <v>2.74</v>
      </c>
      <c r="F21" s="174">
        <f>IF(ISNUMBER(VALUE(SUBSTITUTE(実質収支比率等に係る経年分析!J$49,"▲","-"))),ROUND(VALUE(SUBSTITUTE(実質収支比率等に係る経年分析!J$49,"▲","-")),2),NA())</f>
        <v>2.5099999999999998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0.55000000000000004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1.1599999999999999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2.4900000000000002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4.3600000000000003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5.1100000000000003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4.7699999999999996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1662</v>
      </c>
      <c r="E42" s="176"/>
      <c r="F42" s="176"/>
      <c r="G42" s="176">
        <f>'実質公債費比率（分子）の構造'!L$52</f>
        <v>1689</v>
      </c>
      <c r="H42" s="176"/>
      <c r="I42" s="176"/>
      <c r="J42" s="176">
        <f>'実質公債費比率（分子）の構造'!M$52</f>
        <v>1706</v>
      </c>
      <c r="K42" s="176"/>
      <c r="L42" s="176"/>
      <c r="M42" s="176">
        <f>'実質公債費比率（分子）の構造'!N$52</f>
        <v>1729</v>
      </c>
      <c r="N42" s="176"/>
      <c r="O42" s="176"/>
      <c r="P42" s="176">
        <f>'実質公債費比率（分子）の構造'!O$52</f>
        <v>1734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f>'実質公債費比率（分子）の構造'!M$50</f>
        <v>56</v>
      </c>
      <c r="I44" s="176"/>
      <c r="J44" s="176"/>
      <c r="K44" s="176">
        <f>'実質公債費比率（分子）の構造'!N$50</f>
        <v>56</v>
      </c>
      <c r="L44" s="176"/>
      <c r="M44" s="176"/>
      <c r="N44" s="176">
        <f>'実質公債費比率（分子）の構造'!O$50</f>
        <v>56</v>
      </c>
      <c r="O44" s="176"/>
      <c r="P44" s="176"/>
    </row>
    <row r="45" spans="1:16" x14ac:dyDescent="0.15">
      <c r="A45" s="176" t="s">
        <v>67</v>
      </c>
      <c r="B45" s="176">
        <f>'実質公債費比率（分子）の構造'!K$49</f>
        <v>26</v>
      </c>
      <c r="C45" s="176"/>
      <c r="D45" s="176"/>
      <c r="E45" s="176">
        <f>'実質公債費比率（分子）の構造'!L$49</f>
        <v>30</v>
      </c>
      <c r="F45" s="176"/>
      <c r="G45" s="176"/>
      <c r="H45" s="176">
        <f>'実質公債費比率（分子）の構造'!M$49</f>
        <v>32</v>
      </c>
      <c r="I45" s="176"/>
      <c r="J45" s="176"/>
      <c r="K45" s="176">
        <f>'実質公債費比率（分子）の構造'!N$49</f>
        <v>32</v>
      </c>
      <c r="L45" s="176"/>
      <c r="M45" s="176"/>
      <c r="N45" s="176">
        <f>'実質公債費比率（分子）の構造'!O$49</f>
        <v>36</v>
      </c>
      <c r="O45" s="176"/>
      <c r="P45" s="176"/>
    </row>
    <row r="46" spans="1:16" x14ac:dyDescent="0.15">
      <c r="A46" s="176" t="s">
        <v>68</v>
      </c>
      <c r="B46" s="176">
        <f>'実質公債費比率（分子）の構造'!K$48</f>
        <v>484</v>
      </c>
      <c r="C46" s="176"/>
      <c r="D46" s="176"/>
      <c r="E46" s="176">
        <f>'実質公債費比率（分子）の構造'!L$48</f>
        <v>479</v>
      </c>
      <c r="F46" s="176"/>
      <c r="G46" s="176"/>
      <c r="H46" s="176">
        <f>'実質公債費比率（分子）の構造'!M$48</f>
        <v>487</v>
      </c>
      <c r="I46" s="176"/>
      <c r="J46" s="176"/>
      <c r="K46" s="176">
        <f>'実質公債費比率（分子）の構造'!N$48</f>
        <v>452</v>
      </c>
      <c r="L46" s="176"/>
      <c r="M46" s="176"/>
      <c r="N46" s="176">
        <f>'実質公債費比率（分子）の構造'!O$48</f>
        <v>466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1813</v>
      </c>
      <c r="C49" s="176"/>
      <c r="D49" s="176"/>
      <c r="E49" s="176">
        <f>'実質公債費比率（分子）の構造'!L$45</f>
        <v>1867</v>
      </c>
      <c r="F49" s="176"/>
      <c r="G49" s="176"/>
      <c r="H49" s="176">
        <f>'実質公債費比率（分子）の構造'!M$45</f>
        <v>1959</v>
      </c>
      <c r="I49" s="176"/>
      <c r="J49" s="176"/>
      <c r="K49" s="176">
        <f>'実質公債費比率（分子）の構造'!N$45</f>
        <v>2002</v>
      </c>
      <c r="L49" s="176"/>
      <c r="M49" s="176"/>
      <c r="N49" s="176">
        <f>'実質公債費比率（分子）の構造'!O$45</f>
        <v>2010</v>
      </c>
      <c r="O49" s="176"/>
      <c r="P49" s="176"/>
    </row>
    <row r="50" spans="1:16" x14ac:dyDescent="0.15">
      <c r="A50" s="176" t="s">
        <v>72</v>
      </c>
      <c r="B50" s="176" t="e">
        <f>NA()</f>
        <v>#N/A</v>
      </c>
      <c r="C50" s="176">
        <f>IF(ISNUMBER('実質公債費比率（分子）の構造'!K$53),'実質公債費比率（分子）の構造'!K$53,NA())</f>
        <v>661</v>
      </c>
      <c r="D50" s="176" t="e">
        <f>NA()</f>
        <v>#N/A</v>
      </c>
      <c r="E50" s="176" t="e">
        <f>NA()</f>
        <v>#N/A</v>
      </c>
      <c r="F50" s="176">
        <f>IF(ISNUMBER('実質公債費比率（分子）の構造'!L$53),'実質公債費比率（分子）の構造'!L$53,NA())</f>
        <v>687</v>
      </c>
      <c r="G50" s="176" t="e">
        <f>NA()</f>
        <v>#N/A</v>
      </c>
      <c r="H50" s="176" t="e">
        <f>NA()</f>
        <v>#N/A</v>
      </c>
      <c r="I50" s="176">
        <f>IF(ISNUMBER('実質公債費比率（分子）の構造'!M$53),'実質公債費比率（分子）の構造'!M$53,NA())</f>
        <v>828</v>
      </c>
      <c r="J50" s="176" t="e">
        <f>NA()</f>
        <v>#N/A</v>
      </c>
      <c r="K50" s="176" t="e">
        <f>NA()</f>
        <v>#N/A</v>
      </c>
      <c r="L50" s="176">
        <f>IF(ISNUMBER('実質公債費比率（分子）の構造'!N$53),'実質公債費比率（分子）の構造'!N$53,NA())</f>
        <v>813</v>
      </c>
      <c r="M50" s="176" t="e">
        <f>NA()</f>
        <v>#N/A</v>
      </c>
      <c r="N50" s="176" t="e">
        <f>NA()</f>
        <v>#N/A</v>
      </c>
      <c r="O50" s="176">
        <f>IF(ISNUMBER('実質公債費比率（分子）の構造'!O$53),'実質公債費比率（分子）の構造'!O$53,NA())</f>
        <v>834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17922</v>
      </c>
      <c r="E56" s="175"/>
      <c r="F56" s="175"/>
      <c r="G56" s="175">
        <f>'将来負担比率（分子）の構造'!J$52</f>
        <v>17288</v>
      </c>
      <c r="H56" s="175"/>
      <c r="I56" s="175"/>
      <c r="J56" s="175">
        <f>'将来負担比率（分子）の構造'!K$52</f>
        <v>16684</v>
      </c>
      <c r="K56" s="175"/>
      <c r="L56" s="175"/>
      <c r="M56" s="175">
        <f>'将来負担比率（分子）の構造'!L$52</f>
        <v>16023</v>
      </c>
      <c r="N56" s="175"/>
      <c r="O56" s="175"/>
      <c r="P56" s="175">
        <f>'将来負担比率（分子）の構造'!M$52</f>
        <v>15007</v>
      </c>
    </row>
    <row r="57" spans="1:16" x14ac:dyDescent="0.15">
      <c r="A57" s="175" t="s">
        <v>43</v>
      </c>
      <c r="B57" s="175"/>
      <c r="C57" s="175"/>
      <c r="D57" s="175">
        <f>'将来負担比率（分子）の構造'!I$51</f>
        <v>388</v>
      </c>
      <c r="E57" s="175"/>
      <c r="F57" s="175"/>
      <c r="G57" s="175">
        <f>'将来負担比率（分子）の構造'!J$51</f>
        <v>334</v>
      </c>
      <c r="H57" s="175"/>
      <c r="I57" s="175"/>
      <c r="J57" s="175">
        <f>'将来負担比率（分子）の構造'!K$51</f>
        <v>279</v>
      </c>
      <c r="K57" s="175"/>
      <c r="L57" s="175"/>
      <c r="M57" s="175">
        <f>'将来負担比率（分子）の構造'!L$51</f>
        <v>234</v>
      </c>
      <c r="N57" s="175"/>
      <c r="O57" s="175"/>
      <c r="P57" s="175">
        <f>'将来負担比率（分子）の構造'!M$51</f>
        <v>190</v>
      </c>
    </row>
    <row r="58" spans="1:16" x14ac:dyDescent="0.15">
      <c r="A58" s="175" t="s">
        <v>42</v>
      </c>
      <c r="B58" s="175"/>
      <c r="C58" s="175"/>
      <c r="D58" s="175">
        <f>'将来負担比率（分子）の構造'!I$50</f>
        <v>4403</v>
      </c>
      <c r="E58" s="175"/>
      <c r="F58" s="175"/>
      <c r="G58" s="175">
        <f>'将来負担比率（分子）の構造'!J$50</f>
        <v>4295</v>
      </c>
      <c r="H58" s="175"/>
      <c r="I58" s="175"/>
      <c r="J58" s="175">
        <f>'将来負担比率（分子）の構造'!K$50</f>
        <v>4214</v>
      </c>
      <c r="K58" s="175"/>
      <c r="L58" s="175"/>
      <c r="M58" s="175">
        <f>'将来負担比率（分子）の構造'!L$50</f>
        <v>5511</v>
      </c>
      <c r="N58" s="175"/>
      <c r="O58" s="175"/>
      <c r="P58" s="175">
        <f>'将来負担比率（分子）の構造'!M$50</f>
        <v>6096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3508</v>
      </c>
      <c r="C62" s="175"/>
      <c r="D62" s="175"/>
      <c r="E62" s="175">
        <f>'将来負担比率（分子）の構造'!J$45</f>
        <v>3494</v>
      </c>
      <c r="F62" s="175"/>
      <c r="G62" s="175"/>
      <c r="H62" s="175">
        <f>'将来負担比率（分子）の構造'!K$45</f>
        <v>3491</v>
      </c>
      <c r="I62" s="175"/>
      <c r="J62" s="175"/>
      <c r="K62" s="175">
        <f>'将来負担比率（分子）の構造'!L$45</f>
        <v>3448</v>
      </c>
      <c r="L62" s="175"/>
      <c r="M62" s="175"/>
      <c r="N62" s="175">
        <f>'将来負担比率（分子）の構造'!M$45</f>
        <v>3428</v>
      </c>
      <c r="O62" s="175"/>
      <c r="P62" s="175"/>
    </row>
    <row r="63" spans="1:16" x14ac:dyDescent="0.15">
      <c r="A63" s="175" t="s">
        <v>35</v>
      </c>
      <c r="B63" s="175">
        <f>'将来負担比率（分子）の構造'!I$44</f>
        <v>190</v>
      </c>
      <c r="C63" s="175"/>
      <c r="D63" s="175"/>
      <c r="E63" s="175">
        <f>'将来負担比率（分子）の構造'!J$44</f>
        <v>180</v>
      </c>
      <c r="F63" s="175"/>
      <c r="G63" s="175"/>
      <c r="H63" s="175">
        <f>'将来負担比率（分子）の構造'!K$44</f>
        <v>160</v>
      </c>
      <c r="I63" s="175"/>
      <c r="J63" s="175"/>
      <c r="K63" s="175">
        <f>'将来負担比率（分子）の構造'!L$44</f>
        <v>151</v>
      </c>
      <c r="L63" s="175"/>
      <c r="M63" s="175"/>
      <c r="N63" s="175">
        <f>'将来負担比率（分子）の構造'!M$44</f>
        <v>119</v>
      </c>
      <c r="O63" s="175"/>
      <c r="P63" s="175"/>
    </row>
    <row r="64" spans="1:16" x14ac:dyDescent="0.15">
      <c r="A64" s="175" t="s">
        <v>34</v>
      </c>
      <c r="B64" s="175">
        <f>'将来負担比率（分子）の構造'!I$43</f>
        <v>5490</v>
      </c>
      <c r="C64" s="175"/>
      <c r="D64" s="175"/>
      <c r="E64" s="175">
        <f>'将来負担比率（分子）の構造'!J$43</f>
        <v>5412</v>
      </c>
      <c r="F64" s="175"/>
      <c r="G64" s="175"/>
      <c r="H64" s="175">
        <f>'将来負担比率（分子）の構造'!K$43</f>
        <v>5156</v>
      </c>
      <c r="I64" s="175"/>
      <c r="J64" s="175"/>
      <c r="K64" s="175">
        <f>'将来負担比率（分子）の構造'!L$43</f>
        <v>4838</v>
      </c>
      <c r="L64" s="175"/>
      <c r="M64" s="175"/>
      <c r="N64" s="175">
        <f>'将来負担比率（分子）の構造'!M$43</f>
        <v>4544</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889</v>
      </c>
      <c r="I65" s="175"/>
      <c r="J65" s="175"/>
      <c r="K65" s="175">
        <f>'将来負担比率（分子）の構造'!L$42</f>
        <v>834</v>
      </c>
      <c r="L65" s="175"/>
      <c r="M65" s="175"/>
      <c r="N65" s="175">
        <f>'将来負担比率（分子）の構造'!M$42</f>
        <v>778</v>
      </c>
      <c r="O65" s="175"/>
      <c r="P65" s="175"/>
    </row>
    <row r="66" spans="1:16" x14ac:dyDescent="0.15">
      <c r="A66" s="175" t="s">
        <v>32</v>
      </c>
      <c r="B66" s="175">
        <f>'将来負担比率（分子）の構造'!I$41</f>
        <v>19214</v>
      </c>
      <c r="C66" s="175"/>
      <c r="D66" s="175"/>
      <c r="E66" s="175">
        <f>'将来負担比率（分子）の構造'!J$41</f>
        <v>18475</v>
      </c>
      <c r="F66" s="175"/>
      <c r="G66" s="175"/>
      <c r="H66" s="175">
        <f>'将来負担比率（分子）の構造'!K$41</f>
        <v>17824</v>
      </c>
      <c r="I66" s="175"/>
      <c r="J66" s="175"/>
      <c r="K66" s="175">
        <f>'将来負担比率（分子）の構造'!L$41</f>
        <v>16877</v>
      </c>
      <c r="L66" s="175"/>
      <c r="M66" s="175"/>
      <c r="N66" s="175">
        <f>'将来負担比率（分子）の構造'!M$41</f>
        <v>15800</v>
      </c>
      <c r="O66" s="175"/>
      <c r="P66" s="175"/>
    </row>
    <row r="67" spans="1:16" x14ac:dyDescent="0.15">
      <c r="A67" s="175" t="s">
        <v>76</v>
      </c>
      <c r="B67" s="175" t="e">
        <f>NA()</f>
        <v>#N/A</v>
      </c>
      <c r="C67" s="175">
        <f>IF(ISNUMBER('将来負担比率（分子）の構造'!I$53), IF('将来負担比率（分子）の構造'!I$53 &lt; 0, 0, '将来負担比率（分子）の構造'!I$53), NA())</f>
        <v>5694</v>
      </c>
      <c r="D67" s="175" t="e">
        <f>NA()</f>
        <v>#N/A</v>
      </c>
      <c r="E67" s="175" t="e">
        <f>NA()</f>
        <v>#N/A</v>
      </c>
      <c r="F67" s="175">
        <f>IF(ISNUMBER('将来負担比率（分子）の構造'!J$53), IF('将来負担比率（分子）の構造'!J$53 &lt; 0, 0, '将来負担比率（分子）の構造'!J$53), NA())</f>
        <v>5644</v>
      </c>
      <c r="G67" s="175" t="e">
        <f>NA()</f>
        <v>#N/A</v>
      </c>
      <c r="H67" s="175" t="e">
        <f>NA()</f>
        <v>#N/A</v>
      </c>
      <c r="I67" s="175">
        <f>IF(ISNUMBER('将来負担比率（分子）の構造'!K$53), IF('将来負担比率（分子）の構造'!K$53 &lt; 0, 0, '将来負担比率（分子）の構造'!K$53), NA())</f>
        <v>6343</v>
      </c>
      <c r="J67" s="175" t="e">
        <f>NA()</f>
        <v>#N/A</v>
      </c>
      <c r="K67" s="175" t="e">
        <f>NA()</f>
        <v>#N/A</v>
      </c>
      <c r="L67" s="175">
        <f>IF(ISNUMBER('将来負担比率（分子）の構造'!L$53), IF('将来負担比率（分子）の構造'!L$53 &lt; 0, 0, '将来負担比率（分子）の構造'!L$53), NA())</f>
        <v>4379</v>
      </c>
      <c r="M67" s="175" t="e">
        <f>NA()</f>
        <v>#N/A</v>
      </c>
      <c r="N67" s="175" t="e">
        <f>NA()</f>
        <v>#N/A</v>
      </c>
      <c r="O67" s="175">
        <f>IF(ISNUMBER('将来負担比率（分子）の構造'!M$53), IF('将来負担比率（分子）の構造'!M$53 &lt; 0, 0, '将来負担比率（分子）の構造'!M$53), NA())</f>
        <v>3375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1664</v>
      </c>
      <c r="C72" s="179">
        <f>基金残高に係る経年分析!G55</f>
        <v>2106</v>
      </c>
      <c r="D72" s="179">
        <f>基金残高に係る経年分析!H55</f>
        <v>2283</v>
      </c>
    </row>
    <row r="73" spans="1:16" x14ac:dyDescent="0.15">
      <c r="A73" s="178" t="s">
        <v>79</v>
      </c>
      <c r="B73" s="179">
        <f>基金残高に係る経年分析!F56</f>
        <v>665</v>
      </c>
      <c r="C73" s="179">
        <f>基金残高に係る経年分析!G56</f>
        <v>883</v>
      </c>
      <c r="D73" s="179">
        <f>基金残高に係る経年分析!H56</f>
        <v>891</v>
      </c>
    </row>
    <row r="74" spans="1:16" x14ac:dyDescent="0.15">
      <c r="A74" s="178" t="s">
        <v>80</v>
      </c>
      <c r="B74" s="179">
        <f>基金残高に係る経年分析!F57</f>
        <v>3540</v>
      </c>
      <c r="C74" s="179">
        <f>基金残高に係る経年分析!G57</f>
        <v>4023</v>
      </c>
      <c r="D74" s="179">
        <f>基金残高に係る経年分析!H57</f>
        <v>4231</v>
      </c>
    </row>
  </sheetData>
  <sheetProtection algorithmName="SHA-512" hashValue="X2+z28Eb7eHSiX6wiiDxA9cR741aCjlM1N2Tf844k3V86Hgby/Em6sv8lZnua4rJdTxGp8r+D9PosH4EECdcXw==" saltValue="IF0ZFlUtvT331PfDJaPQ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35" sqref="R35:Y3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4110138</v>
      </c>
      <c r="S5" s="613"/>
      <c r="T5" s="613"/>
      <c r="U5" s="613"/>
      <c r="V5" s="613"/>
      <c r="W5" s="613"/>
      <c r="X5" s="613"/>
      <c r="Y5" s="614"/>
      <c r="Z5" s="615">
        <v>21.8</v>
      </c>
      <c r="AA5" s="615"/>
      <c r="AB5" s="615"/>
      <c r="AC5" s="615"/>
      <c r="AD5" s="616">
        <v>4110138</v>
      </c>
      <c r="AE5" s="616"/>
      <c r="AF5" s="616"/>
      <c r="AG5" s="616"/>
      <c r="AH5" s="616"/>
      <c r="AI5" s="616"/>
      <c r="AJ5" s="616"/>
      <c r="AK5" s="616"/>
      <c r="AL5" s="617">
        <v>37</v>
      </c>
      <c r="AM5" s="618"/>
      <c r="AN5" s="618"/>
      <c r="AO5" s="619"/>
      <c r="AP5" s="609" t="s">
        <v>230</v>
      </c>
      <c r="AQ5" s="610"/>
      <c r="AR5" s="610"/>
      <c r="AS5" s="610"/>
      <c r="AT5" s="610"/>
      <c r="AU5" s="610"/>
      <c r="AV5" s="610"/>
      <c r="AW5" s="610"/>
      <c r="AX5" s="610"/>
      <c r="AY5" s="610"/>
      <c r="AZ5" s="610"/>
      <c r="BA5" s="610"/>
      <c r="BB5" s="610"/>
      <c r="BC5" s="610"/>
      <c r="BD5" s="610"/>
      <c r="BE5" s="610"/>
      <c r="BF5" s="611"/>
      <c r="BG5" s="623">
        <v>4092399</v>
      </c>
      <c r="BH5" s="624"/>
      <c r="BI5" s="624"/>
      <c r="BJ5" s="624"/>
      <c r="BK5" s="624"/>
      <c r="BL5" s="624"/>
      <c r="BM5" s="624"/>
      <c r="BN5" s="625"/>
      <c r="BO5" s="626">
        <v>99.6</v>
      </c>
      <c r="BP5" s="626"/>
      <c r="BQ5" s="626"/>
      <c r="BR5" s="626"/>
      <c r="BS5" s="627" t="s">
        <v>129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277347</v>
      </c>
      <c r="S6" s="624"/>
      <c r="T6" s="624"/>
      <c r="U6" s="624"/>
      <c r="V6" s="624"/>
      <c r="W6" s="624"/>
      <c r="X6" s="624"/>
      <c r="Y6" s="625"/>
      <c r="Z6" s="626">
        <v>1.5</v>
      </c>
      <c r="AA6" s="626"/>
      <c r="AB6" s="626"/>
      <c r="AC6" s="626"/>
      <c r="AD6" s="627">
        <v>277347</v>
      </c>
      <c r="AE6" s="627"/>
      <c r="AF6" s="627"/>
      <c r="AG6" s="627"/>
      <c r="AH6" s="627"/>
      <c r="AI6" s="627"/>
      <c r="AJ6" s="627"/>
      <c r="AK6" s="627"/>
      <c r="AL6" s="628">
        <v>2.5</v>
      </c>
      <c r="AM6" s="629"/>
      <c r="AN6" s="629"/>
      <c r="AO6" s="630"/>
      <c r="AP6" s="620" t="s">
        <v>235</v>
      </c>
      <c r="AQ6" s="621"/>
      <c r="AR6" s="621"/>
      <c r="AS6" s="621"/>
      <c r="AT6" s="621"/>
      <c r="AU6" s="621"/>
      <c r="AV6" s="621"/>
      <c r="AW6" s="621"/>
      <c r="AX6" s="621"/>
      <c r="AY6" s="621"/>
      <c r="AZ6" s="621"/>
      <c r="BA6" s="621"/>
      <c r="BB6" s="621"/>
      <c r="BC6" s="621"/>
      <c r="BD6" s="621"/>
      <c r="BE6" s="621"/>
      <c r="BF6" s="622"/>
      <c r="BG6" s="623">
        <v>4092399</v>
      </c>
      <c r="BH6" s="624"/>
      <c r="BI6" s="624"/>
      <c r="BJ6" s="624"/>
      <c r="BK6" s="624"/>
      <c r="BL6" s="624"/>
      <c r="BM6" s="624"/>
      <c r="BN6" s="625"/>
      <c r="BO6" s="626">
        <v>99.6</v>
      </c>
      <c r="BP6" s="626"/>
      <c r="BQ6" s="626"/>
      <c r="BR6" s="626"/>
      <c r="BS6" s="627" t="s">
        <v>129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142826</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142826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1291</v>
      </c>
      <c r="S7" s="624"/>
      <c r="T7" s="624"/>
      <c r="U7" s="624"/>
      <c r="V7" s="624"/>
      <c r="W7" s="624"/>
      <c r="X7" s="624"/>
      <c r="Y7" s="625"/>
      <c r="Z7" s="626">
        <v>0</v>
      </c>
      <c r="AA7" s="626"/>
      <c r="AB7" s="626"/>
      <c r="AC7" s="626"/>
      <c r="AD7" s="627">
        <v>1291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1631975</v>
      </c>
      <c r="BH7" s="624"/>
      <c r="BI7" s="624"/>
      <c r="BJ7" s="624"/>
      <c r="BK7" s="624"/>
      <c r="BL7" s="624"/>
      <c r="BM7" s="624"/>
      <c r="BN7" s="625"/>
      <c r="BO7" s="626">
        <v>39.700000000000003</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3835744</v>
      </c>
      <c r="CS7" s="624"/>
      <c r="CT7" s="624"/>
      <c r="CU7" s="624"/>
      <c r="CV7" s="624"/>
      <c r="CW7" s="624"/>
      <c r="CX7" s="624"/>
      <c r="CY7" s="625"/>
      <c r="CZ7" s="626">
        <v>21.2</v>
      </c>
      <c r="DA7" s="626"/>
      <c r="DB7" s="626"/>
      <c r="DC7" s="626"/>
      <c r="DD7" s="632">
        <v>396312</v>
      </c>
      <c r="DE7" s="624"/>
      <c r="DF7" s="624"/>
      <c r="DG7" s="624"/>
      <c r="DH7" s="624"/>
      <c r="DI7" s="624"/>
      <c r="DJ7" s="624"/>
      <c r="DK7" s="624"/>
      <c r="DL7" s="624"/>
      <c r="DM7" s="624"/>
      <c r="DN7" s="624"/>
      <c r="DO7" s="624"/>
      <c r="DP7" s="625"/>
      <c r="DQ7" s="632">
        <v>2399115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18715</v>
      </c>
      <c r="S8" s="624"/>
      <c r="T8" s="624"/>
      <c r="U8" s="624"/>
      <c r="V8" s="624"/>
      <c r="W8" s="624"/>
      <c r="X8" s="624"/>
      <c r="Y8" s="625"/>
      <c r="Z8" s="626">
        <v>0.1</v>
      </c>
      <c r="AA8" s="626"/>
      <c r="AB8" s="626"/>
      <c r="AC8" s="626"/>
      <c r="AD8" s="627">
        <v>18715</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56576</v>
      </c>
      <c r="BH8" s="624"/>
      <c r="BI8" s="624"/>
      <c r="BJ8" s="624"/>
      <c r="BK8" s="624"/>
      <c r="BL8" s="624"/>
      <c r="BM8" s="624"/>
      <c r="BN8" s="625"/>
      <c r="BO8" s="626">
        <v>1.4</v>
      </c>
      <c r="BP8" s="626"/>
      <c r="BQ8" s="626"/>
      <c r="BR8" s="626"/>
      <c r="BS8" s="627" t="s">
        <v>239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5263129</v>
      </c>
      <c r="CS8" s="624"/>
      <c r="CT8" s="624"/>
      <c r="CU8" s="624"/>
      <c r="CV8" s="624"/>
      <c r="CW8" s="624"/>
      <c r="CX8" s="624"/>
      <c r="CY8" s="625"/>
      <c r="CZ8" s="626">
        <v>29.1</v>
      </c>
      <c r="DA8" s="626"/>
      <c r="DB8" s="626"/>
      <c r="DC8" s="626"/>
      <c r="DD8" s="632">
        <v>4243</v>
      </c>
      <c r="DE8" s="624"/>
      <c r="DF8" s="624"/>
      <c r="DG8" s="624"/>
      <c r="DH8" s="624"/>
      <c r="DI8" s="624"/>
      <c r="DJ8" s="624"/>
      <c r="DK8" s="624"/>
      <c r="DL8" s="624"/>
      <c r="DM8" s="624"/>
      <c r="DN8" s="624"/>
      <c r="DO8" s="624"/>
      <c r="DP8" s="625"/>
      <c r="DQ8" s="632">
        <v>2417773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14787</v>
      </c>
      <c r="S9" s="624"/>
      <c r="T9" s="624"/>
      <c r="U9" s="624"/>
      <c r="V9" s="624"/>
      <c r="W9" s="624"/>
      <c r="X9" s="624"/>
      <c r="Y9" s="625"/>
      <c r="Z9" s="626">
        <v>0.1</v>
      </c>
      <c r="AA9" s="626"/>
      <c r="AB9" s="626"/>
      <c r="AC9" s="626"/>
      <c r="AD9" s="627">
        <v>14787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1428370</v>
      </c>
      <c r="BH9" s="624"/>
      <c r="BI9" s="624"/>
      <c r="BJ9" s="624"/>
      <c r="BK9" s="624"/>
      <c r="BL9" s="624"/>
      <c r="BM9" s="624"/>
      <c r="BN9" s="625"/>
      <c r="BO9" s="626">
        <v>34.799999999999997</v>
      </c>
      <c r="BP9" s="626"/>
      <c r="BQ9" s="626"/>
      <c r="BR9" s="626"/>
      <c r="BS9" s="627" t="s">
        <v>180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1288686</v>
      </c>
      <c r="CS9" s="624"/>
      <c r="CT9" s="624"/>
      <c r="CU9" s="624"/>
      <c r="CV9" s="624"/>
      <c r="CW9" s="624"/>
      <c r="CX9" s="624"/>
      <c r="CY9" s="625"/>
      <c r="CZ9" s="626">
        <v>7.1</v>
      </c>
      <c r="DA9" s="626"/>
      <c r="DB9" s="626"/>
      <c r="DC9" s="626"/>
      <c r="DD9" s="632">
        <v>97516</v>
      </c>
      <c r="DE9" s="624"/>
      <c r="DF9" s="624"/>
      <c r="DG9" s="624"/>
      <c r="DH9" s="624"/>
      <c r="DI9" s="624"/>
      <c r="DJ9" s="624"/>
      <c r="DK9" s="624"/>
      <c r="DL9" s="624"/>
      <c r="DM9" s="624"/>
      <c r="DN9" s="624"/>
      <c r="DO9" s="624"/>
      <c r="DP9" s="625"/>
      <c r="DQ9" s="632">
        <v>857841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76491</v>
      </c>
      <c r="BH10" s="624"/>
      <c r="BI10" s="624"/>
      <c r="BJ10" s="624"/>
      <c r="BK10" s="624"/>
      <c r="BL10" s="624"/>
      <c r="BM10" s="624"/>
      <c r="BN10" s="625"/>
      <c r="BO10" s="626">
        <v>1.9</v>
      </c>
      <c r="BP10" s="626"/>
      <c r="BQ10" s="626"/>
      <c r="BR10" s="626"/>
      <c r="BS10" s="627" t="s">
        <v>129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129</v>
      </c>
      <c r="DA10" s="626"/>
      <c r="DB10" s="626"/>
      <c r="DC10" s="626"/>
      <c r="DD10" s="632" t="s">
        <v>129</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779586</v>
      </c>
      <c r="S11" s="624"/>
      <c r="T11" s="624"/>
      <c r="U11" s="624"/>
      <c r="V11" s="624"/>
      <c r="W11" s="624"/>
      <c r="X11" s="624"/>
      <c r="Y11" s="625"/>
      <c r="Z11" s="628">
        <v>4.0999999999999996</v>
      </c>
      <c r="AA11" s="629"/>
      <c r="AB11" s="629"/>
      <c r="AC11" s="635"/>
      <c r="AD11" s="632">
        <v>779586</v>
      </c>
      <c r="AE11" s="624"/>
      <c r="AF11" s="624"/>
      <c r="AG11" s="624"/>
      <c r="AH11" s="624"/>
      <c r="AI11" s="624"/>
      <c r="AJ11" s="624"/>
      <c r="AK11" s="625"/>
      <c r="AL11" s="628">
        <v>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70538</v>
      </c>
      <c r="BH11" s="624"/>
      <c r="BI11" s="624"/>
      <c r="BJ11" s="624"/>
      <c r="BK11" s="624"/>
      <c r="BL11" s="624"/>
      <c r="BM11" s="624"/>
      <c r="BN11" s="625"/>
      <c r="BO11" s="626">
        <v>1.7</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822325</v>
      </c>
      <c r="CS11" s="624"/>
      <c r="CT11" s="624"/>
      <c r="CU11" s="624"/>
      <c r="CV11" s="624"/>
      <c r="CW11" s="624"/>
      <c r="CX11" s="624"/>
      <c r="CY11" s="625"/>
      <c r="CZ11" s="626">
        <v>4.5</v>
      </c>
      <c r="DA11" s="626"/>
      <c r="DB11" s="626"/>
      <c r="DC11" s="626"/>
      <c r="DD11" s="632">
        <v>180008</v>
      </c>
      <c r="DE11" s="624"/>
      <c r="DF11" s="624"/>
      <c r="DG11" s="624"/>
      <c r="DH11" s="624"/>
      <c r="DI11" s="624"/>
      <c r="DJ11" s="624"/>
      <c r="DK11" s="624"/>
      <c r="DL11" s="624"/>
      <c r="DM11" s="624"/>
      <c r="DN11" s="624"/>
      <c r="DO11" s="624"/>
      <c r="DP11" s="625"/>
      <c r="DQ11" s="632">
        <v>544034</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127321</v>
      </c>
      <c r="S12" s="624"/>
      <c r="T12" s="624"/>
      <c r="U12" s="624"/>
      <c r="V12" s="624"/>
      <c r="W12" s="624"/>
      <c r="X12" s="624"/>
      <c r="Y12" s="625"/>
      <c r="Z12" s="626">
        <v>0.7</v>
      </c>
      <c r="AA12" s="626"/>
      <c r="AB12" s="626"/>
      <c r="AC12" s="626"/>
      <c r="AD12" s="627">
        <v>127321</v>
      </c>
      <c r="AE12" s="627"/>
      <c r="AF12" s="627"/>
      <c r="AG12" s="627"/>
      <c r="AH12" s="627"/>
      <c r="AI12" s="627"/>
      <c r="AJ12" s="627"/>
      <c r="AK12" s="627"/>
      <c r="AL12" s="628">
        <v>1.1000000000000001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2047240</v>
      </c>
      <c r="BH12" s="624"/>
      <c r="BI12" s="624"/>
      <c r="BJ12" s="624"/>
      <c r="BK12" s="624"/>
      <c r="BL12" s="624"/>
      <c r="BM12" s="624"/>
      <c r="BN12" s="625"/>
      <c r="BO12" s="626">
        <v>49.8</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249867</v>
      </c>
      <c r="CS12" s="624"/>
      <c r="CT12" s="624"/>
      <c r="CU12" s="624"/>
      <c r="CV12" s="624"/>
      <c r="CW12" s="624"/>
      <c r="CX12" s="624"/>
      <c r="CY12" s="625"/>
      <c r="CZ12" s="626">
        <v>1.4</v>
      </c>
      <c r="DA12" s="626"/>
      <c r="DB12" s="626"/>
      <c r="DC12" s="626"/>
      <c r="DD12" s="632">
        <v>7368</v>
      </c>
      <c r="DE12" s="624"/>
      <c r="DF12" s="624"/>
      <c r="DG12" s="624"/>
      <c r="DH12" s="624"/>
      <c r="DI12" s="624"/>
      <c r="DJ12" s="624"/>
      <c r="DK12" s="624"/>
      <c r="DL12" s="624"/>
      <c r="DM12" s="624"/>
      <c r="DN12" s="624"/>
      <c r="DO12" s="624"/>
      <c r="DP12" s="625"/>
      <c r="DQ12" s="632">
        <v>201790</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2041080</v>
      </c>
      <c r="BH13" s="624"/>
      <c r="BI13" s="624"/>
      <c r="BJ13" s="624"/>
      <c r="BK13" s="624"/>
      <c r="BL13" s="624"/>
      <c r="BM13" s="624"/>
      <c r="BN13" s="625"/>
      <c r="BO13" s="626">
        <v>49.7</v>
      </c>
      <c r="BP13" s="626"/>
      <c r="BQ13" s="626"/>
      <c r="BR13" s="626"/>
      <c r="BS13" s="627" t="s">
        <v>129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1749651</v>
      </c>
      <c r="CS13" s="624"/>
      <c r="CT13" s="624"/>
      <c r="CU13" s="624"/>
      <c r="CV13" s="624"/>
      <c r="CW13" s="624"/>
      <c r="CX13" s="624"/>
      <c r="CY13" s="625"/>
      <c r="CZ13" s="626">
        <v>9.6999999999999993</v>
      </c>
      <c r="DA13" s="626"/>
      <c r="DB13" s="626"/>
      <c r="DC13" s="626"/>
      <c r="DD13" s="632">
        <v>929954</v>
      </c>
      <c r="DE13" s="624"/>
      <c r="DF13" s="624"/>
      <c r="DG13" s="624"/>
      <c r="DH13" s="624"/>
      <c r="DI13" s="624"/>
      <c r="DJ13" s="624"/>
      <c r="DK13" s="624"/>
      <c r="DL13" s="624"/>
      <c r="DM13" s="624"/>
      <c r="DN13" s="624"/>
      <c r="DO13" s="624"/>
      <c r="DP13" s="625"/>
      <c r="DQ13" s="632">
        <v>1324260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305</v>
      </c>
      <c r="S14" s="624"/>
      <c r="T14" s="624"/>
      <c r="U14" s="624"/>
      <c r="V14" s="624"/>
      <c r="W14" s="624"/>
      <c r="X14" s="624"/>
      <c r="Y14" s="625"/>
      <c r="Z14" s="626">
        <v>0</v>
      </c>
      <c r="AA14" s="626"/>
      <c r="AB14" s="626"/>
      <c r="AC14" s="626"/>
      <c r="AD14" s="627">
        <v>305</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141862</v>
      </c>
      <c r="BH14" s="624"/>
      <c r="BI14" s="624"/>
      <c r="BJ14" s="624"/>
      <c r="BK14" s="624"/>
      <c r="BL14" s="624"/>
      <c r="BM14" s="624"/>
      <c r="BN14" s="625"/>
      <c r="BO14" s="626">
        <v>3.5</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805700</v>
      </c>
      <c r="CS14" s="624"/>
      <c r="CT14" s="624"/>
      <c r="CU14" s="624"/>
      <c r="CV14" s="624"/>
      <c r="CW14" s="624"/>
      <c r="CX14" s="624"/>
      <c r="CY14" s="625"/>
      <c r="CZ14" s="626">
        <v>4.5</v>
      </c>
      <c r="DA14" s="626"/>
      <c r="DB14" s="626"/>
      <c r="DC14" s="626"/>
      <c r="DD14" s="632">
        <v>7645</v>
      </c>
      <c r="DE14" s="624"/>
      <c r="DF14" s="624"/>
      <c r="DG14" s="624"/>
      <c r="DH14" s="624"/>
      <c r="DI14" s="624"/>
      <c r="DJ14" s="624"/>
      <c r="DK14" s="624"/>
      <c r="DL14" s="624"/>
      <c r="DM14" s="624"/>
      <c r="DN14" s="624"/>
      <c r="DO14" s="624"/>
      <c r="DP14" s="625"/>
      <c r="DQ14" s="632">
        <v>779268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271322</v>
      </c>
      <c r="BH15" s="624"/>
      <c r="BI15" s="624"/>
      <c r="BJ15" s="624"/>
      <c r="BK15" s="624"/>
      <c r="BL15" s="624"/>
      <c r="BM15" s="624"/>
      <c r="BN15" s="625"/>
      <c r="BO15" s="626">
        <v>6.6</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1910467</v>
      </c>
      <c r="CS15" s="624"/>
      <c r="CT15" s="624"/>
      <c r="CU15" s="624"/>
      <c r="CV15" s="624"/>
      <c r="CW15" s="624"/>
      <c r="CX15" s="624"/>
      <c r="CY15" s="625"/>
      <c r="CZ15" s="626">
        <v>10.6</v>
      </c>
      <c r="DA15" s="626"/>
      <c r="DB15" s="626"/>
      <c r="DC15" s="626"/>
      <c r="DD15" s="632">
        <v>348391</v>
      </c>
      <c r="DE15" s="624"/>
      <c r="DF15" s="624"/>
      <c r="DG15" s="624"/>
      <c r="DH15" s="624"/>
      <c r="DI15" s="624"/>
      <c r="DJ15" s="624"/>
      <c r="DK15" s="624"/>
      <c r="DL15" s="624"/>
      <c r="DM15" s="624"/>
      <c r="DN15" s="624"/>
      <c r="DO15" s="624"/>
      <c r="DP15" s="625"/>
      <c r="DQ15" s="632">
        <v>1607829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26467</v>
      </c>
      <c r="S16" s="624"/>
      <c r="T16" s="624"/>
      <c r="U16" s="624"/>
      <c r="V16" s="624"/>
      <c r="W16" s="624"/>
      <c r="X16" s="624"/>
      <c r="Y16" s="625"/>
      <c r="Z16" s="626">
        <v>0.1</v>
      </c>
      <c r="AA16" s="626"/>
      <c r="AB16" s="626"/>
      <c r="AC16" s="626"/>
      <c r="AD16" s="627">
        <v>26467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180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63194</v>
      </c>
      <c r="S17" s="624"/>
      <c r="T17" s="624"/>
      <c r="U17" s="624"/>
      <c r="V17" s="624"/>
      <c r="W17" s="624"/>
      <c r="X17" s="624"/>
      <c r="Y17" s="625"/>
      <c r="Z17" s="626">
        <v>0.3</v>
      </c>
      <c r="AA17" s="626"/>
      <c r="AB17" s="626"/>
      <c r="AC17" s="626"/>
      <c r="AD17" s="627">
        <v>63194</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2010118</v>
      </c>
      <c r="CS17" s="624"/>
      <c r="CT17" s="624"/>
      <c r="CU17" s="624"/>
      <c r="CV17" s="624"/>
      <c r="CW17" s="624"/>
      <c r="CX17" s="624"/>
      <c r="CY17" s="625"/>
      <c r="CZ17" s="626">
        <v>11.1</v>
      </c>
      <c r="DA17" s="626"/>
      <c r="DB17" s="626"/>
      <c r="DC17" s="626"/>
      <c r="DD17" s="632" t="s">
        <v>129</v>
      </c>
      <c r="DE17" s="624"/>
      <c r="DF17" s="624"/>
      <c r="DG17" s="624"/>
      <c r="DH17" s="624"/>
      <c r="DI17" s="624"/>
      <c r="DJ17" s="624"/>
      <c r="DK17" s="624"/>
      <c r="DL17" s="624"/>
      <c r="DM17" s="624"/>
      <c r="DN17" s="624"/>
      <c r="DO17" s="624"/>
      <c r="DP17" s="625"/>
      <c r="DQ17" s="632">
        <v>1962321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25068</v>
      </c>
      <c r="S18" s="624"/>
      <c r="T18" s="624"/>
      <c r="U18" s="624"/>
      <c r="V18" s="624"/>
      <c r="W18" s="624"/>
      <c r="X18" s="624"/>
      <c r="Y18" s="625"/>
      <c r="Z18" s="626">
        <v>0.1</v>
      </c>
      <c r="AA18" s="626"/>
      <c r="AB18" s="626"/>
      <c r="AC18" s="626"/>
      <c r="AD18" s="627">
        <v>25068</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23378</v>
      </c>
      <c r="S19" s="624"/>
      <c r="T19" s="624"/>
      <c r="U19" s="624"/>
      <c r="V19" s="624"/>
      <c r="W19" s="624"/>
      <c r="X19" s="624"/>
      <c r="Y19" s="625"/>
      <c r="Z19" s="626">
        <v>0.1</v>
      </c>
      <c r="AA19" s="626"/>
      <c r="AB19" s="626"/>
      <c r="AC19" s="626"/>
      <c r="AD19" s="627">
        <v>23378</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17739</v>
      </c>
      <c r="BH19" s="624"/>
      <c r="BI19" s="624"/>
      <c r="BJ19" s="624"/>
      <c r="BK19" s="624"/>
      <c r="BL19" s="624"/>
      <c r="BM19" s="624"/>
      <c r="BN19" s="625"/>
      <c r="BO19" s="626">
        <v>0.4</v>
      </c>
      <c r="BP19" s="626"/>
      <c r="BQ19" s="626"/>
      <c r="BR19" s="626"/>
      <c r="BS19" s="627" t="s">
        <v>239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1690</v>
      </c>
      <c r="S20" s="624"/>
      <c r="T20" s="624"/>
      <c r="U20" s="624"/>
      <c r="V20" s="624"/>
      <c r="W20" s="624"/>
      <c r="X20" s="624"/>
      <c r="Y20" s="625"/>
      <c r="Z20" s="626">
        <v>0</v>
      </c>
      <c r="AA20" s="626"/>
      <c r="AB20" s="626"/>
      <c r="AC20" s="626"/>
      <c r="AD20" s="627">
        <v>1690</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17739</v>
      </c>
      <c r="BH20" s="624"/>
      <c r="BI20" s="624"/>
      <c r="BJ20" s="624"/>
      <c r="BK20" s="624"/>
      <c r="BL20" s="624"/>
      <c r="BM20" s="624"/>
      <c r="BN20" s="625"/>
      <c r="BO20" s="626">
        <v>0.4</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18078513</v>
      </c>
      <c r="CS20" s="624"/>
      <c r="CT20" s="624"/>
      <c r="CU20" s="624"/>
      <c r="CV20" s="624"/>
      <c r="CW20" s="624"/>
      <c r="CX20" s="624"/>
      <c r="CY20" s="625"/>
      <c r="CZ20" s="626">
        <v>100</v>
      </c>
      <c r="DA20" s="626"/>
      <c r="DB20" s="626"/>
      <c r="DC20" s="626"/>
      <c r="DD20" s="632">
        <v>1971437</v>
      </c>
      <c r="DE20" s="624"/>
      <c r="DF20" s="624"/>
      <c r="DG20" s="624"/>
      <c r="DH20" s="624"/>
      <c r="DI20" s="624"/>
      <c r="DJ20" s="624"/>
      <c r="DK20" s="624"/>
      <c r="DL20" s="624"/>
      <c r="DM20" s="624"/>
      <c r="DN20" s="624"/>
      <c r="DO20" s="624"/>
      <c r="DP20" s="625"/>
      <c r="DQ20" s="632">
        <v>12237057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6028897</v>
      </c>
      <c r="S21" s="624"/>
      <c r="T21" s="624"/>
      <c r="U21" s="624"/>
      <c r="V21" s="624"/>
      <c r="W21" s="624"/>
      <c r="X21" s="624"/>
      <c r="Y21" s="625"/>
      <c r="Z21" s="626">
        <v>32</v>
      </c>
      <c r="AA21" s="626"/>
      <c r="AB21" s="626"/>
      <c r="AC21" s="626"/>
      <c r="AD21" s="627">
        <v>5612328</v>
      </c>
      <c r="AE21" s="627"/>
      <c r="AF21" s="627"/>
      <c r="AG21" s="627"/>
      <c r="AH21" s="627"/>
      <c r="AI21" s="627"/>
      <c r="AJ21" s="627"/>
      <c r="AK21" s="627"/>
      <c r="AL21" s="628">
        <v>50.6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17739</v>
      </c>
      <c r="BH21" s="624"/>
      <c r="BI21" s="624"/>
      <c r="BJ21" s="624"/>
      <c r="BK21" s="624"/>
      <c r="BL21" s="624"/>
      <c r="BM21" s="624"/>
      <c r="BN21" s="625"/>
      <c r="BO21" s="626">
        <v>0.4</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5612328</v>
      </c>
      <c r="S22" s="624"/>
      <c r="T22" s="624"/>
      <c r="U22" s="624"/>
      <c r="V22" s="624"/>
      <c r="W22" s="624"/>
      <c r="X22" s="624"/>
      <c r="Y22" s="625"/>
      <c r="Z22" s="626">
        <v>29.8</v>
      </c>
      <c r="AA22" s="626"/>
      <c r="AB22" s="626"/>
      <c r="AC22" s="626"/>
      <c r="AD22" s="627">
        <v>5612328</v>
      </c>
      <c r="AE22" s="627"/>
      <c r="AF22" s="627"/>
      <c r="AG22" s="627"/>
      <c r="AH22" s="627"/>
      <c r="AI22" s="627"/>
      <c r="AJ22" s="627"/>
      <c r="AK22" s="627"/>
      <c r="AL22" s="628">
        <v>50.6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415538</v>
      </c>
      <c r="S23" s="624"/>
      <c r="T23" s="624"/>
      <c r="U23" s="624"/>
      <c r="V23" s="624"/>
      <c r="W23" s="624"/>
      <c r="X23" s="624"/>
      <c r="Y23" s="625"/>
      <c r="Z23" s="626">
        <v>2.2000000000000002</v>
      </c>
      <c r="AA23" s="626"/>
      <c r="AB23" s="626"/>
      <c r="AC23" s="626"/>
      <c r="AD23" s="627" t="s">
        <v>239</v>
      </c>
      <c r="AE23" s="627"/>
      <c r="AF23" s="627"/>
      <c r="AG23" s="627"/>
      <c r="AH23" s="627"/>
      <c r="AI23" s="627"/>
      <c r="AJ23" s="627"/>
      <c r="AK23" s="627"/>
      <c r="AL23" s="628" t="s">
        <v>239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1031</v>
      </c>
      <c r="S24" s="624"/>
      <c r="T24" s="624"/>
      <c r="U24" s="624"/>
      <c r="V24" s="624"/>
      <c r="W24" s="624"/>
      <c r="X24" s="624"/>
      <c r="Y24" s="625"/>
      <c r="Z24" s="626">
        <v>0</v>
      </c>
      <c r="AA24" s="626"/>
      <c r="AB24" s="626"/>
      <c r="AC24" s="626"/>
      <c r="AD24" s="627" t="s">
        <v>129</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7763885</v>
      </c>
      <c r="CS24" s="613"/>
      <c r="CT24" s="613"/>
      <c r="CU24" s="613"/>
      <c r="CV24" s="613"/>
      <c r="CW24" s="613"/>
      <c r="CX24" s="613"/>
      <c r="CY24" s="614"/>
      <c r="CZ24" s="617">
        <v>42.9</v>
      </c>
      <c r="DA24" s="618"/>
      <c r="DB24" s="618"/>
      <c r="DC24" s="634"/>
      <c r="DD24" s="658">
        <v>5231614</v>
      </c>
      <c r="DE24" s="613"/>
      <c r="DF24" s="613"/>
      <c r="DG24" s="613"/>
      <c r="DH24" s="613"/>
      <c r="DI24" s="613"/>
      <c r="DJ24" s="613"/>
      <c r="DK24" s="614"/>
      <c r="DL24" s="658">
        <v>5197072</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11473116</v>
      </c>
      <c r="S25" s="624"/>
      <c r="T25" s="624"/>
      <c r="U25" s="624"/>
      <c r="V25" s="624"/>
      <c r="W25" s="624"/>
      <c r="X25" s="624"/>
      <c r="Y25" s="625"/>
      <c r="Z25" s="626">
        <v>60.9</v>
      </c>
      <c r="AA25" s="626"/>
      <c r="AB25" s="626"/>
      <c r="AC25" s="626"/>
      <c r="AD25" s="627">
        <v>11056547</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239</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2548970</v>
      </c>
      <c r="CS25" s="655"/>
      <c r="CT25" s="655"/>
      <c r="CU25" s="655"/>
      <c r="CV25" s="655"/>
      <c r="CW25" s="655"/>
      <c r="CX25" s="655"/>
      <c r="CY25" s="656"/>
      <c r="CZ25" s="628">
        <v>14.1</v>
      </c>
      <c r="DA25" s="653"/>
      <c r="DB25" s="653"/>
      <c r="DC25" s="657"/>
      <c r="DD25" s="632">
        <v>2445833</v>
      </c>
      <c r="DE25" s="655"/>
      <c r="DF25" s="655"/>
      <c r="DG25" s="655"/>
      <c r="DH25" s="655"/>
      <c r="DI25" s="655"/>
      <c r="DJ25" s="655"/>
      <c r="DK25" s="656"/>
      <c r="DL25" s="632">
        <v>2412880</v>
      </c>
      <c r="DM25" s="655"/>
      <c r="DN25" s="655"/>
      <c r="DO25" s="655"/>
      <c r="DP25" s="655"/>
      <c r="DQ25" s="655"/>
      <c r="DR25" s="655"/>
      <c r="DS25" s="655"/>
      <c r="DT25" s="655"/>
      <c r="DU25" s="655"/>
      <c r="DV25" s="656"/>
      <c r="DW25" s="628">
        <v>21.5</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2756</v>
      </c>
      <c r="S26" s="624"/>
      <c r="T26" s="624"/>
      <c r="U26" s="624"/>
      <c r="V26" s="624"/>
      <c r="W26" s="624"/>
      <c r="X26" s="624"/>
      <c r="Y26" s="625"/>
      <c r="Z26" s="626">
        <v>0</v>
      </c>
      <c r="AA26" s="626"/>
      <c r="AB26" s="626"/>
      <c r="AC26" s="626"/>
      <c r="AD26" s="627">
        <v>2756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129</v>
      </c>
      <c r="BP26" s="626"/>
      <c r="BQ26" s="626"/>
      <c r="BR26" s="626"/>
      <c r="BS26" s="627" t="s">
        <v>239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1537973</v>
      </c>
      <c r="CS26" s="624"/>
      <c r="CT26" s="624"/>
      <c r="CU26" s="624"/>
      <c r="CV26" s="624"/>
      <c r="CW26" s="624"/>
      <c r="CX26" s="624"/>
      <c r="CY26" s="625"/>
      <c r="CZ26" s="628">
        <v>8.5</v>
      </c>
      <c r="DA26" s="653"/>
      <c r="DB26" s="653"/>
      <c r="DC26" s="657"/>
      <c r="DD26" s="632">
        <v>1463547</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29975</v>
      </c>
      <c r="S27" s="624"/>
      <c r="T27" s="624"/>
      <c r="U27" s="624"/>
      <c r="V27" s="624"/>
      <c r="W27" s="624"/>
      <c r="X27" s="624"/>
      <c r="Y27" s="625"/>
      <c r="Z27" s="626">
        <v>0.2</v>
      </c>
      <c r="AA27" s="626"/>
      <c r="AB27" s="626"/>
      <c r="AC27" s="626"/>
      <c r="AD27" s="627" t="s">
        <v>129</v>
      </c>
      <c r="AE27" s="627"/>
      <c r="AF27" s="627"/>
      <c r="AG27" s="627"/>
      <c r="AH27" s="627"/>
      <c r="AI27" s="627"/>
      <c r="AJ27" s="627"/>
      <c r="AK27" s="627"/>
      <c r="AL27" s="628" t="s">
        <v>180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4110138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3204797</v>
      </c>
      <c r="CS27" s="655"/>
      <c r="CT27" s="655"/>
      <c r="CU27" s="655"/>
      <c r="CV27" s="655"/>
      <c r="CW27" s="655"/>
      <c r="CX27" s="655"/>
      <c r="CY27" s="656"/>
      <c r="CZ27" s="628">
        <v>17.7</v>
      </c>
      <c r="DA27" s="653"/>
      <c r="DB27" s="653"/>
      <c r="DC27" s="657"/>
      <c r="DD27" s="632">
        <v>823460</v>
      </c>
      <c r="DE27" s="655"/>
      <c r="DF27" s="655"/>
      <c r="DG27" s="655"/>
      <c r="DH27" s="655"/>
      <c r="DI27" s="655"/>
      <c r="DJ27" s="655"/>
      <c r="DK27" s="656"/>
      <c r="DL27" s="632">
        <v>821871</v>
      </c>
      <c r="DM27" s="655"/>
      <c r="DN27" s="655"/>
      <c r="DO27" s="655"/>
      <c r="DP27" s="655"/>
      <c r="DQ27" s="655"/>
      <c r="DR27" s="655"/>
      <c r="DS27" s="655"/>
      <c r="DT27" s="655"/>
      <c r="DU27" s="655"/>
      <c r="DV27" s="656"/>
      <c r="DW27" s="628">
        <v>7.3</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54375</v>
      </c>
      <c r="S28" s="624"/>
      <c r="T28" s="624"/>
      <c r="U28" s="624"/>
      <c r="V28" s="624"/>
      <c r="W28" s="624"/>
      <c r="X28" s="624"/>
      <c r="Y28" s="625"/>
      <c r="Z28" s="626">
        <v>0.3</v>
      </c>
      <c r="AA28" s="626"/>
      <c r="AB28" s="626"/>
      <c r="AC28" s="626"/>
      <c r="AD28" s="627" t="s">
        <v>129</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2010118</v>
      </c>
      <c r="CS28" s="624"/>
      <c r="CT28" s="624"/>
      <c r="CU28" s="624"/>
      <c r="CV28" s="624"/>
      <c r="CW28" s="624"/>
      <c r="CX28" s="624"/>
      <c r="CY28" s="625"/>
      <c r="CZ28" s="628">
        <v>11.1</v>
      </c>
      <c r="DA28" s="653"/>
      <c r="DB28" s="653"/>
      <c r="DC28" s="657"/>
      <c r="DD28" s="632">
        <v>1962321</v>
      </c>
      <c r="DE28" s="624"/>
      <c r="DF28" s="624"/>
      <c r="DG28" s="624"/>
      <c r="DH28" s="624"/>
      <c r="DI28" s="624"/>
      <c r="DJ28" s="624"/>
      <c r="DK28" s="625"/>
      <c r="DL28" s="632">
        <v>1962321</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72053</v>
      </c>
      <c r="S29" s="624"/>
      <c r="T29" s="624"/>
      <c r="U29" s="624"/>
      <c r="V29" s="624"/>
      <c r="W29" s="624"/>
      <c r="X29" s="624"/>
      <c r="Y29" s="625"/>
      <c r="Z29" s="626">
        <v>0.4</v>
      </c>
      <c r="AA29" s="626"/>
      <c r="AB29" s="626"/>
      <c r="AC29" s="626"/>
      <c r="AD29" s="627" t="s">
        <v>180</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2010118</v>
      </c>
      <c r="CS29" s="655"/>
      <c r="CT29" s="655"/>
      <c r="CU29" s="655"/>
      <c r="CV29" s="655"/>
      <c r="CW29" s="655"/>
      <c r="CX29" s="655"/>
      <c r="CY29" s="656"/>
      <c r="CZ29" s="628">
        <v>11.1</v>
      </c>
      <c r="DA29" s="653"/>
      <c r="DB29" s="653"/>
      <c r="DC29" s="657"/>
      <c r="DD29" s="632">
        <v>1962321</v>
      </c>
      <c r="DE29" s="655"/>
      <c r="DF29" s="655"/>
      <c r="DG29" s="655"/>
      <c r="DH29" s="655"/>
      <c r="DI29" s="655"/>
      <c r="DJ29" s="655"/>
      <c r="DK29" s="656"/>
      <c r="DL29" s="632">
        <v>1962321</v>
      </c>
      <c r="DM29" s="655"/>
      <c r="DN29" s="655"/>
      <c r="DO29" s="655"/>
      <c r="DP29" s="655"/>
      <c r="DQ29" s="655"/>
      <c r="DR29" s="655"/>
      <c r="DS29" s="655"/>
      <c r="DT29" s="655"/>
      <c r="DU29" s="655"/>
      <c r="DV29" s="656"/>
      <c r="DW29" s="628">
        <v>17.5</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2983231</v>
      </c>
      <c r="S30" s="624"/>
      <c r="T30" s="624"/>
      <c r="U30" s="624"/>
      <c r="V30" s="624"/>
      <c r="W30" s="624"/>
      <c r="X30" s="624"/>
      <c r="Y30" s="625"/>
      <c r="Z30" s="626">
        <v>15.8</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1912265</v>
      </c>
      <c r="CS30" s="624"/>
      <c r="CT30" s="624"/>
      <c r="CU30" s="624"/>
      <c r="CV30" s="624"/>
      <c r="CW30" s="624"/>
      <c r="CX30" s="624"/>
      <c r="CY30" s="625"/>
      <c r="CZ30" s="628">
        <v>10.6</v>
      </c>
      <c r="DA30" s="653"/>
      <c r="DB30" s="653"/>
      <c r="DC30" s="657"/>
      <c r="DD30" s="632">
        <v>1868400</v>
      </c>
      <c r="DE30" s="624"/>
      <c r="DF30" s="624"/>
      <c r="DG30" s="624"/>
      <c r="DH30" s="624"/>
      <c r="DI30" s="624"/>
      <c r="DJ30" s="624"/>
      <c r="DK30" s="625"/>
      <c r="DL30" s="632">
        <v>1868400</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239</v>
      </c>
      <c r="AE31" s="627"/>
      <c r="AF31" s="627"/>
      <c r="AG31" s="627"/>
      <c r="AH31" s="627"/>
      <c r="AI31" s="627"/>
      <c r="AJ31" s="627"/>
      <c r="AK31" s="627"/>
      <c r="AL31" s="628" t="s">
        <v>239</v>
      </c>
      <c r="AM31" s="629"/>
      <c r="AN31" s="629"/>
      <c r="AO31" s="630"/>
      <c r="AP31" s="669" t="s">
        <v>314</v>
      </c>
      <c r="AQ31" s="670"/>
      <c r="AR31" s="670"/>
      <c r="AS31" s="670"/>
      <c r="AT31" s="675" t="s">
        <v>315</v>
      </c>
      <c r="AU31" s="218"/>
      <c r="AV31" s="218"/>
      <c r="AW31" s="218"/>
      <c r="AX31" s="609" t="s">
        <v>188</v>
      </c>
      <c r="AY31" s="610"/>
      <c r="AZ31" s="610"/>
      <c r="BA31" s="610"/>
      <c r="BB31" s="610"/>
      <c r="BC31" s="610"/>
      <c r="BD31" s="610"/>
      <c r="BE31" s="610"/>
      <c r="BF31" s="611"/>
      <c r="BG31" s="679">
        <v>99.6</v>
      </c>
      <c r="BH31" s="667"/>
      <c r="BI31" s="667"/>
      <c r="BJ31" s="667"/>
      <c r="BK31" s="667"/>
      <c r="BL31" s="667"/>
      <c r="BM31" s="618">
        <v>99.1</v>
      </c>
      <c r="BN31" s="667"/>
      <c r="BO31" s="667"/>
      <c r="BP31" s="667"/>
      <c r="BQ31" s="668"/>
      <c r="BR31" s="679">
        <v>99.7</v>
      </c>
      <c r="BS31" s="667"/>
      <c r="BT31" s="667"/>
      <c r="BU31" s="667"/>
      <c r="BV31" s="667"/>
      <c r="BW31" s="667"/>
      <c r="BX31" s="618">
        <v>99.2</v>
      </c>
      <c r="BY31" s="667"/>
      <c r="BZ31" s="667"/>
      <c r="CA31" s="667"/>
      <c r="CB31" s="668"/>
      <c r="CD31" s="661"/>
      <c r="CE31" s="662"/>
      <c r="CF31" s="620" t="s">
        <v>316</v>
      </c>
      <c r="CG31" s="621"/>
      <c r="CH31" s="621"/>
      <c r="CI31" s="621"/>
      <c r="CJ31" s="621"/>
      <c r="CK31" s="621"/>
      <c r="CL31" s="621"/>
      <c r="CM31" s="621"/>
      <c r="CN31" s="621"/>
      <c r="CO31" s="621"/>
      <c r="CP31" s="621"/>
      <c r="CQ31" s="622"/>
      <c r="CR31" s="623">
        <v>97853</v>
      </c>
      <c r="CS31" s="655"/>
      <c r="CT31" s="655"/>
      <c r="CU31" s="655"/>
      <c r="CV31" s="655"/>
      <c r="CW31" s="655"/>
      <c r="CX31" s="655"/>
      <c r="CY31" s="656"/>
      <c r="CZ31" s="628">
        <v>0.5</v>
      </c>
      <c r="DA31" s="653"/>
      <c r="DB31" s="653"/>
      <c r="DC31" s="657"/>
      <c r="DD31" s="632">
        <v>93921</v>
      </c>
      <c r="DE31" s="655"/>
      <c r="DF31" s="655"/>
      <c r="DG31" s="655"/>
      <c r="DH31" s="655"/>
      <c r="DI31" s="655"/>
      <c r="DJ31" s="655"/>
      <c r="DK31" s="656"/>
      <c r="DL31" s="632">
        <v>93921</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1231117</v>
      </c>
      <c r="S32" s="624"/>
      <c r="T32" s="624"/>
      <c r="U32" s="624"/>
      <c r="V32" s="624"/>
      <c r="W32" s="624"/>
      <c r="X32" s="624"/>
      <c r="Y32" s="625"/>
      <c r="Z32" s="626">
        <v>6.5</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318</v>
      </c>
      <c r="AX32" s="620" t="s">
        <v>319</v>
      </c>
      <c r="AY32" s="621"/>
      <c r="AZ32" s="621"/>
      <c r="BA32" s="621"/>
      <c r="BB32" s="621"/>
      <c r="BC32" s="621"/>
      <c r="BD32" s="621"/>
      <c r="BE32" s="621"/>
      <c r="BF32" s="622"/>
      <c r="BG32" s="680">
        <v>99.5</v>
      </c>
      <c r="BH32" s="655"/>
      <c r="BI32" s="655"/>
      <c r="BJ32" s="655"/>
      <c r="BK32" s="655"/>
      <c r="BL32" s="655"/>
      <c r="BM32" s="629">
        <v>99.1</v>
      </c>
      <c r="BN32" s="655"/>
      <c r="BO32" s="655"/>
      <c r="BP32" s="655"/>
      <c r="BQ32" s="678"/>
      <c r="BR32" s="680">
        <v>99.6</v>
      </c>
      <c r="BS32" s="655"/>
      <c r="BT32" s="655"/>
      <c r="BU32" s="655"/>
      <c r="BV32" s="655"/>
      <c r="BW32" s="655"/>
      <c r="BX32" s="629">
        <v>99.2</v>
      </c>
      <c r="BY32" s="655"/>
      <c r="BZ32" s="655"/>
      <c r="CA32" s="655"/>
      <c r="CB32" s="678"/>
      <c r="CD32" s="663"/>
      <c r="CE32" s="664"/>
      <c r="CF32" s="620" t="s">
        <v>320</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239</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75588</v>
      </c>
      <c r="S33" s="624"/>
      <c r="T33" s="624"/>
      <c r="U33" s="624"/>
      <c r="V33" s="624"/>
      <c r="W33" s="624"/>
      <c r="X33" s="624"/>
      <c r="Y33" s="625"/>
      <c r="Z33" s="626">
        <v>0.4</v>
      </c>
      <c r="AA33" s="626"/>
      <c r="AB33" s="626"/>
      <c r="AC33" s="626"/>
      <c r="AD33" s="627">
        <v>37455</v>
      </c>
      <c r="AE33" s="627"/>
      <c r="AF33" s="627"/>
      <c r="AG33" s="627"/>
      <c r="AH33" s="627"/>
      <c r="AI33" s="627"/>
      <c r="AJ33" s="627"/>
      <c r="AK33" s="627"/>
      <c r="AL33" s="628">
        <v>0.3</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99.6</v>
      </c>
      <c r="BH33" s="682"/>
      <c r="BI33" s="682"/>
      <c r="BJ33" s="682"/>
      <c r="BK33" s="682"/>
      <c r="BL33" s="682"/>
      <c r="BM33" s="683">
        <v>99.2</v>
      </c>
      <c r="BN33" s="682"/>
      <c r="BO33" s="682"/>
      <c r="BP33" s="682"/>
      <c r="BQ33" s="684"/>
      <c r="BR33" s="681">
        <v>99.7</v>
      </c>
      <c r="BS33" s="682"/>
      <c r="BT33" s="682"/>
      <c r="BU33" s="682"/>
      <c r="BV33" s="682"/>
      <c r="BW33" s="682"/>
      <c r="BX33" s="683">
        <v>99.2</v>
      </c>
      <c r="BY33" s="682"/>
      <c r="BZ33" s="682"/>
      <c r="CA33" s="682"/>
      <c r="CB33" s="684"/>
      <c r="CD33" s="620" t="s">
        <v>323</v>
      </c>
      <c r="CE33" s="621"/>
      <c r="CF33" s="621"/>
      <c r="CG33" s="621"/>
      <c r="CH33" s="621"/>
      <c r="CI33" s="621"/>
      <c r="CJ33" s="621"/>
      <c r="CK33" s="621"/>
      <c r="CL33" s="621"/>
      <c r="CM33" s="621"/>
      <c r="CN33" s="621"/>
      <c r="CO33" s="621"/>
      <c r="CP33" s="621"/>
      <c r="CQ33" s="622"/>
      <c r="CR33" s="623">
        <v>8343191</v>
      </c>
      <c r="CS33" s="655"/>
      <c r="CT33" s="655"/>
      <c r="CU33" s="655"/>
      <c r="CV33" s="655"/>
      <c r="CW33" s="655"/>
      <c r="CX33" s="655"/>
      <c r="CY33" s="656"/>
      <c r="CZ33" s="628">
        <v>46.1</v>
      </c>
      <c r="DA33" s="653"/>
      <c r="DB33" s="653"/>
      <c r="DC33" s="657"/>
      <c r="DD33" s="632">
        <v>6108235</v>
      </c>
      <c r="DE33" s="655"/>
      <c r="DF33" s="655"/>
      <c r="DG33" s="655"/>
      <c r="DH33" s="655"/>
      <c r="DI33" s="655"/>
      <c r="DJ33" s="655"/>
      <c r="DK33" s="656"/>
      <c r="DL33" s="632">
        <v>4821765</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467163</v>
      </c>
      <c r="S34" s="624"/>
      <c r="T34" s="624"/>
      <c r="U34" s="624"/>
      <c r="V34" s="624"/>
      <c r="W34" s="624"/>
      <c r="X34" s="624"/>
      <c r="Y34" s="625"/>
      <c r="Z34" s="626">
        <v>2.5</v>
      </c>
      <c r="AA34" s="626"/>
      <c r="AB34" s="626"/>
      <c r="AC34" s="626"/>
      <c r="AD34" s="627" t="s">
        <v>129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3230812</v>
      </c>
      <c r="CS34" s="624"/>
      <c r="CT34" s="624"/>
      <c r="CU34" s="624"/>
      <c r="CV34" s="624"/>
      <c r="CW34" s="624"/>
      <c r="CX34" s="624"/>
      <c r="CY34" s="625"/>
      <c r="CZ34" s="628">
        <v>17.899999999999999</v>
      </c>
      <c r="DA34" s="653"/>
      <c r="DB34" s="653"/>
      <c r="DC34" s="657"/>
      <c r="DD34" s="632">
        <v>2143436</v>
      </c>
      <c r="DE34" s="624"/>
      <c r="DF34" s="624"/>
      <c r="DG34" s="624"/>
      <c r="DH34" s="624"/>
      <c r="DI34" s="624"/>
      <c r="DJ34" s="624"/>
      <c r="DK34" s="625"/>
      <c r="DL34" s="632">
        <v>1868630</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645998</v>
      </c>
      <c r="S35" s="624"/>
      <c r="T35" s="624"/>
      <c r="U35" s="624"/>
      <c r="V35" s="624"/>
      <c r="W35" s="624"/>
      <c r="X35" s="624"/>
      <c r="Y35" s="625"/>
      <c r="Z35" s="626">
        <v>3.4</v>
      </c>
      <c r="AA35" s="626"/>
      <c r="AB35" s="626"/>
      <c r="AC35" s="626"/>
      <c r="AD35" s="627" t="s">
        <v>129</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172255</v>
      </c>
      <c r="CS35" s="655"/>
      <c r="CT35" s="655"/>
      <c r="CU35" s="655"/>
      <c r="CV35" s="655"/>
      <c r="CW35" s="655"/>
      <c r="CX35" s="655"/>
      <c r="CY35" s="656"/>
      <c r="CZ35" s="628">
        <v>1</v>
      </c>
      <c r="DA35" s="653"/>
      <c r="DB35" s="653"/>
      <c r="DC35" s="657"/>
      <c r="DD35" s="632">
        <v>163361</v>
      </c>
      <c r="DE35" s="655"/>
      <c r="DF35" s="655"/>
      <c r="DG35" s="655"/>
      <c r="DH35" s="655"/>
      <c r="DI35" s="655"/>
      <c r="DJ35" s="655"/>
      <c r="DK35" s="656"/>
      <c r="DL35" s="632">
        <v>162836</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609639</v>
      </c>
      <c r="S36" s="624"/>
      <c r="T36" s="624"/>
      <c r="U36" s="624"/>
      <c r="V36" s="624"/>
      <c r="W36" s="624"/>
      <c r="X36" s="624"/>
      <c r="Y36" s="625"/>
      <c r="Z36" s="626">
        <v>3.2</v>
      </c>
      <c r="AA36" s="626"/>
      <c r="AB36" s="626"/>
      <c r="AC36" s="626"/>
      <c r="AD36" s="627" t="s">
        <v>239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2049246</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22013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2470878</v>
      </c>
      <c r="CS36" s="624"/>
      <c r="CT36" s="624"/>
      <c r="CU36" s="624"/>
      <c r="CV36" s="624"/>
      <c r="CW36" s="624"/>
      <c r="CX36" s="624"/>
      <c r="CY36" s="625"/>
      <c r="CZ36" s="628">
        <v>13.7</v>
      </c>
      <c r="DA36" s="653"/>
      <c r="DB36" s="653"/>
      <c r="DC36" s="657"/>
      <c r="DD36" s="632">
        <v>2113732</v>
      </c>
      <c r="DE36" s="624"/>
      <c r="DF36" s="624"/>
      <c r="DG36" s="624"/>
      <c r="DH36" s="624"/>
      <c r="DI36" s="624"/>
      <c r="DJ36" s="624"/>
      <c r="DK36" s="625"/>
      <c r="DL36" s="632">
        <v>1662648</v>
      </c>
      <c r="DM36" s="624"/>
      <c r="DN36" s="624"/>
      <c r="DO36" s="624"/>
      <c r="DP36" s="624"/>
      <c r="DQ36" s="624"/>
      <c r="DR36" s="624"/>
      <c r="DS36" s="624"/>
      <c r="DT36" s="624"/>
      <c r="DU36" s="624"/>
      <c r="DV36" s="625"/>
      <c r="DW36" s="628">
        <v>14.8</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374460</v>
      </c>
      <c r="S37" s="624"/>
      <c r="T37" s="624"/>
      <c r="U37" s="624"/>
      <c r="V37" s="624"/>
      <c r="W37" s="624"/>
      <c r="X37" s="624"/>
      <c r="Y37" s="625"/>
      <c r="Z37" s="626">
        <v>2</v>
      </c>
      <c r="AA37" s="626"/>
      <c r="AB37" s="626"/>
      <c r="AC37" s="626"/>
      <c r="AD37" s="627">
        <v>33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578672</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7515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642513</v>
      </c>
      <c r="CS37" s="655"/>
      <c r="CT37" s="655"/>
      <c r="CU37" s="655"/>
      <c r="CV37" s="655"/>
      <c r="CW37" s="655"/>
      <c r="CX37" s="655"/>
      <c r="CY37" s="656"/>
      <c r="CZ37" s="628">
        <v>3.6</v>
      </c>
      <c r="DA37" s="653"/>
      <c r="DB37" s="653"/>
      <c r="DC37" s="657"/>
      <c r="DD37" s="632">
        <v>642513</v>
      </c>
      <c r="DE37" s="655"/>
      <c r="DF37" s="655"/>
      <c r="DG37" s="655"/>
      <c r="DH37" s="655"/>
      <c r="DI37" s="655"/>
      <c r="DJ37" s="655"/>
      <c r="DK37" s="656"/>
      <c r="DL37" s="632">
        <v>608679</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835000</v>
      </c>
      <c r="S38" s="624"/>
      <c r="T38" s="624"/>
      <c r="U38" s="624"/>
      <c r="V38" s="624"/>
      <c r="W38" s="624"/>
      <c r="X38" s="624"/>
      <c r="Y38" s="625"/>
      <c r="Z38" s="626">
        <v>4.4000000000000004</v>
      </c>
      <c r="AA38" s="626"/>
      <c r="AB38" s="626"/>
      <c r="AC38" s="626"/>
      <c r="AD38" s="627" t="s">
        <v>129</v>
      </c>
      <c r="AE38" s="627"/>
      <c r="AF38" s="627"/>
      <c r="AG38" s="627"/>
      <c r="AH38" s="627"/>
      <c r="AI38" s="627"/>
      <c r="AJ38" s="627"/>
      <c r="AK38" s="627"/>
      <c r="AL38" s="628" t="s">
        <v>239</v>
      </c>
      <c r="AM38" s="629"/>
      <c r="AN38" s="629"/>
      <c r="AO38" s="630"/>
      <c r="AQ38" s="686" t="s">
        <v>339</v>
      </c>
      <c r="AR38" s="687"/>
      <c r="AS38" s="687"/>
      <c r="AT38" s="687"/>
      <c r="AU38" s="687"/>
      <c r="AV38" s="687"/>
      <c r="AW38" s="687"/>
      <c r="AX38" s="687"/>
      <c r="AY38" s="688"/>
      <c r="AZ38" s="623">
        <v>28964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5780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1441610</v>
      </c>
      <c r="CS38" s="624"/>
      <c r="CT38" s="624"/>
      <c r="CU38" s="624"/>
      <c r="CV38" s="624"/>
      <c r="CW38" s="624"/>
      <c r="CX38" s="624"/>
      <c r="CY38" s="625"/>
      <c r="CZ38" s="628">
        <v>8</v>
      </c>
      <c r="DA38" s="653"/>
      <c r="DB38" s="653"/>
      <c r="DC38" s="657"/>
      <c r="DD38" s="632">
        <v>1144949</v>
      </c>
      <c r="DE38" s="624"/>
      <c r="DF38" s="624"/>
      <c r="DG38" s="624"/>
      <c r="DH38" s="624"/>
      <c r="DI38" s="624"/>
      <c r="DJ38" s="624"/>
      <c r="DK38" s="625"/>
      <c r="DL38" s="632">
        <v>1127651</v>
      </c>
      <c r="DM38" s="624"/>
      <c r="DN38" s="624"/>
      <c r="DO38" s="624"/>
      <c r="DP38" s="624"/>
      <c r="DQ38" s="624"/>
      <c r="DR38" s="624"/>
      <c r="DS38" s="624"/>
      <c r="DT38" s="624"/>
      <c r="DU38" s="624"/>
      <c r="DV38" s="625"/>
      <c r="DW38" s="628">
        <v>10</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343</v>
      </c>
      <c r="AR39" s="687"/>
      <c r="AS39" s="687"/>
      <c r="AT39" s="687"/>
      <c r="AU39" s="687"/>
      <c r="AV39" s="687"/>
      <c r="AW39" s="687"/>
      <c r="AX39" s="687"/>
      <c r="AY39" s="688"/>
      <c r="AZ39" s="623" t="s">
        <v>129</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9737</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1017636</v>
      </c>
      <c r="CS39" s="655"/>
      <c r="CT39" s="655"/>
      <c r="CU39" s="655"/>
      <c r="CV39" s="655"/>
      <c r="CW39" s="655"/>
      <c r="CX39" s="655"/>
      <c r="CY39" s="656"/>
      <c r="CZ39" s="628">
        <v>5.6</v>
      </c>
      <c r="DA39" s="653"/>
      <c r="DB39" s="653"/>
      <c r="DC39" s="657"/>
      <c r="DD39" s="632">
        <v>542757</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148200</v>
      </c>
      <c r="S40" s="624"/>
      <c r="T40" s="624"/>
      <c r="U40" s="624"/>
      <c r="V40" s="624"/>
      <c r="W40" s="624"/>
      <c r="X40" s="624"/>
      <c r="Y40" s="625"/>
      <c r="Z40" s="626">
        <v>0.8</v>
      </c>
      <c r="AA40" s="626"/>
      <c r="AB40" s="626"/>
      <c r="AC40" s="626"/>
      <c r="AD40" s="627" t="s">
        <v>180</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129</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0.1</v>
      </c>
      <c r="DA40" s="653"/>
      <c r="DB40" s="653"/>
      <c r="DC40" s="657"/>
      <c r="DD40" s="632" t="s">
        <v>239</v>
      </c>
      <c r="DE40" s="624"/>
      <c r="DF40" s="624"/>
      <c r="DG40" s="624"/>
      <c r="DH40" s="624"/>
      <c r="DI40" s="624"/>
      <c r="DJ40" s="624"/>
      <c r="DK40" s="625"/>
      <c r="DL40" s="632" t="s">
        <v>129</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18854471</v>
      </c>
      <c r="S41" s="696"/>
      <c r="T41" s="696"/>
      <c r="U41" s="696"/>
      <c r="V41" s="696"/>
      <c r="W41" s="696"/>
      <c r="X41" s="696"/>
      <c r="Y41" s="700"/>
      <c r="Z41" s="701">
        <v>100</v>
      </c>
      <c r="AA41" s="701"/>
      <c r="AB41" s="701"/>
      <c r="AC41" s="701"/>
      <c r="AD41" s="702">
        <v>11096791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320129</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180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180</v>
      </c>
      <c r="CS41" s="655"/>
      <c r="CT41" s="655"/>
      <c r="CU41" s="655"/>
      <c r="CV41" s="655"/>
      <c r="CW41" s="655"/>
      <c r="CX41" s="655"/>
      <c r="CY41" s="656"/>
      <c r="CZ41" s="628" t="s">
        <v>180</v>
      </c>
      <c r="DA41" s="653"/>
      <c r="DB41" s="653"/>
      <c r="DC41" s="657"/>
      <c r="DD41" s="632" t="s">
        <v>180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1121481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309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1971437</v>
      </c>
      <c r="CS42" s="655"/>
      <c r="CT42" s="655"/>
      <c r="CU42" s="655"/>
      <c r="CV42" s="655"/>
      <c r="CW42" s="655"/>
      <c r="CX42" s="655"/>
      <c r="CY42" s="656"/>
      <c r="CZ42" s="628">
        <v>10.9</v>
      </c>
      <c r="DA42" s="653"/>
      <c r="DB42" s="653"/>
      <c r="DC42" s="657"/>
      <c r="DD42" s="632">
        <v>897208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73483</v>
      </c>
      <c r="CS43" s="655"/>
      <c r="CT43" s="655"/>
      <c r="CU43" s="655"/>
      <c r="CV43" s="655"/>
      <c r="CW43" s="655"/>
      <c r="CX43" s="655"/>
      <c r="CY43" s="656"/>
      <c r="CZ43" s="628">
        <v>0.4</v>
      </c>
      <c r="DA43" s="653"/>
      <c r="DB43" s="653"/>
      <c r="DC43" s="657"/>
      <c r="DD43" s="632">
        <v>73483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1971437</v>
      </c>
      <c r="CS44" s="624"/>
      <c r="CT44" s="624"/>
      <c r="CU44" s="624"/>
      <c r="CV44" s="624"/>
      <c r="CW44" s="624"/>
      <c r="CX44" s="624"/>
      <c r="CY44" s="625"/>
      <c r="CZ44" s="628">
        <v>10.9</v>
      </c>
      <c r="DA44" s="629"/>
      <c r="DB44" s="629"/>
      <c r="DC44" s="635"/>
      <c r="DD44" s="632">
        <v>897208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395915</v>
      </c>
      <c r="CS45" s="655"/>
      <c r="CT45" s="655"/>
      <c r="CU45" s="655"/>
      <c r="CV45" s="655"/>
      <c r="CW45" s="655"/>
      <c r="CX45" s="655"/>
      <c r="CY45" s="656"/>
      <c r="CZ45" s="628">
        <v>2.2000000000000002</v>
      </c>
      <c r="DA45" s="653"/>
      <c r="DB45" s="653"/>
      <c r="DC45" s="657"/>
      <c r="DD45" s="632">
        <v>156733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1562642</v>
      </c>
      <c r="CS46" s="624"/>
      <c r="CT46" s="624"/>
      <c r="CU46" s="624"/>
      <c r="CV46" s="624"/>
      <c r="CW46" s="624"/>
      <c r="CX46" s="624"/>
      <c r="CY46" s="625"/>
      <c r="CZ46" s="628">
        <v>8.6</v>
      </c>
      <c r="DA46" s="629"/>
      <c r="DB46" s="629"/>
      <c r="DC46" s="635"/>
      <c r="DD46" s="632">
        <v>727595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t="s">
        <v>366</v>
      </c>
      <c r="CS47" s="655"/>
      <c r="CT47" s="655"/>
      <c r="CU47" s="655"/>
      <c r="CV47" s="655"/>
      <c r="CW47" s="655"/>
      <c r="CX47" s="655"/>
      <c r="CY47" s="656"/>
      <c r="CZ47" s="628" t="s">
        <v>129</v>
      </c>
      <c r="DA47" s="653"/>
      <c r="DB47" s="653"/>
      <c r="DC47" s="657"/>
      <c r="DD47" s="632" t="s">
        <v>366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129</v>
      </c>
      <c r="CS48" s="624"/>
      <c r="CT48" s="624"/>
      <c r="CU48" s="624"/>
      <c r="CV48" s="624"/>
      <c r="CW48" s="624"/>
      <c r="CX48" s="624"/>
      <c r="CY48" s="625"/>
      <c r="CZ48" s="628" t="s">
        <v>366</v>
      </c>
      <c r="DA48" s="629"/>
      <c r="DB48" s="629"/>
      <c r="DC48" s="635"/>
      <c r="DD48" s="632" t="s">
        <v>366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18078513</v>
      </c>
      <c r="CS49" s="682"/>
      <c r="CT49" s="682"/>
      <c r="CU49" s="682"/>
      <c r="CV49" s="682"/>
      <c r="CW49" s="682"/>
      <c r="CX49" s="682"/>
      <c r="CY49" s="711"/>
      <c r="CZ49" s="703">
        <v>100</v>
      </c>
      <c r="DA49" s="712"/>
      <c r="DB49" s="712"/>
      <c r="DC49" s="713"/>
      <c r="DD49" s="714">
        <v>12237057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i+tYD/Pl01P4gBLydkJpCgDq97173AX9AnwOM9eHahLn26jkPTculpVpWJQYBDEqGROjnq75x0Z7s/q2MRGg==" saltValue="J4B8zcRhWkR+coNgE2g8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81" sqref="AK81:AO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18868</v>
      </c>
      <c r="R7" s="753"/>
      <c r="S7" s="753"/>
      <c r="T7" s="753"/>
      <c r="U7" s="753"/>
      <c r="V7" s="753">
        <v>18092</v>
      </c>
      <c r="W7" s="753"/>
      <c r="X7" s="753"/>
      <c r="Y7" s="753"/>
      <c r="Z7" s="753"/>
      <c r="AA7" s="753">
        <v>776</v>
      </c>
      <c r="AB7" s="753"/>
      <c r="AC7" s="753"/>
      <c r="AD7" s="753"/>
      <c r="AE7" s="754"/>
      <c r="AF7" s="755">
        <v>643</v>
      </c>
      <c r="AG7" s="756"/>
      <c r="AH7" s="756"/>
      <c r="AI7" s="756"/>
      <c r="AJ7" s="757"/>
      <c r="AK7" s="758">
        <v>646</v>
      </c>
      <c r="AL7" s="759"/>
      <c r="AM7" s="759"/>
      <c r="AN7" s="759"/>
      <c r="AO7" s="759"/>
      <c r="AP7" s="759">
        <v>15800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12</v>
      </c>
      <c r="CI7" s="744"/>
      <c r="CJ7" s="744"/>
      <c r="CK7" s="744"/>
      <c r="CL7" s="745"/>
      <c r="CM7" s="743">
        <v>35</v>
      </c>
      <c r="CN7" s="744"/>
      <c r="CO7" s="744"/>
      <c r="CP7" s="744"/>
      <c r="CQ7" s="745"/>
      <c r="CR7" s="743">
        <v>30</v>
      </c>
      <c r="CS7" s="744"/>
      <c r="CT7" s="744"/>
      <c r="CU7" s="744"/>
      <c r="CV7" s="745"/>
      <c r="CW7" s="743">
        <v>0</v>
      </c>
      <c r="CX7" s="744"/>
      <c r="CY7" s="744"/>
      <c r="CZ7" s="744"/>
      <c r="DA7" s="745"/>
      <c r="DB7" s="743" t="s">
        <v>588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18868</v>
      </c>
      <c r="R23" s="793"/>
      <c r="S23" s="793"/>
      <c r="T23" s="793"/>
      <c r="U23" s="793"/>
      <c r="V23" s="793">
        <v>18092</v>
      </c>
      <c r="W23" s="793"/>
      <c r="X23" s="793"/>
      <c r="Y23" s="793"/>
      <c r="Z23" s="793"/>
      <c r="AA23" s="793">
        <v>776</v>
      </c>
      <c r="AB23" s="793"/>
      <c r="AC23" s="793"/>
      <c r="AD23" s="793"/>
      <c r="AE23" s="794"/>
      <c r="AF23" s="795">
        <v>643</v>
      </c>
      <c r="AG23" s="793"/>
      <c r="AH23" s="793"/>
      <c r="AI23" s="793"/>
      <c r="AJ23" s="796"/>
      <c r="AK23" s="797"/>
      <c r="AL23" s="798"/>
      <c r="AM23" s="798"/>
      <c r="AN23" s="798"/>
      <c r="AO23" s="798"/>
      <c r="AP23" s="793">
        <v>15800</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4594</v>
      </c>
      <c r="R28" s="823"/>
      <c r="S28" s="823"/>
      <c r="T28" s="823"/>
      <c r="U28" s="823"/>
      <c r="V28" s="823">
        <v>4572</v>
      </c>
      <c r="W28" s="823"/>
      <c r="X28" s="823"/>
      <c r="Y28" s="823"/>
      <c r="Z28" s="823"/>
      <c r="AA28" s="823">
        <v>22</v>
      </c>
      <c r="AB28" s="823"/>
      <c r="AC28" s="823"/>
      <c r="AD28" s="823"/>
      <c r="AE28" s="824"/>
      <c r="AF28" s="825">
        <v>22</v>
      </c>
      <c r="AG28" s="823"/>
      <c r="AH28" s="823"/>
      <c r="AI28" s="823"/>
      <c r="AJ28" s="826"/>
      <c r="AK28" s="827">
        <v>320</v>
      </c>
      <c r="AL28" s="828"/>
      <c r="AM28" s="828"/>
      <c r="AN28" s="828"/>
      <c r="AO28" s="828"/>
      <c r="AP28" s="828" t="s">
        <v>572</v>
      </c>
      <c r="AQ28" s="828"/>
      <c r="AR28" s="828"/>
      <c r="AS28" s="828"/>
      <c r="AT28" s="828"/>
      <c r="AU28" s="828" t="s">
        <v>572</v>
      </c>
      <c r="AV28" s="828"/>
      <c r="AW28" s="828"/>
      <c r="AX28" s="828"/>
      <c r="AY28" s="828"/>
      <c r="AZ28" s="829" t="s">
        <v>572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4009</v>
      </c>
      <c r="R29" s="784"/>
      <c r="S29" s="784"/>
      <c r="T29" s="784"/>
      <c r="U29" s="784"/>
      <c r="V29" s="784">
        <v>3741</v>
      </c>
      <c r="W29" s="784"/>
      <c r="X29" s="784"/>
      <c r="Y29" s="784"/>
      <c r="Z29" s="784"/>
      <c r="AA29" s="784">
        <v>268</v>
      </c>
      <c r="AB29" s="784"/>
      <c r="AC29" s="784"/>
      <c r="AD29" s="784"/>
      <c r="AE29" s="785"/>
      <c r="AF29" s="786">
        <v>268</v>
      </c>
      <c r="AG29" s="787"/>
      <c r="AH29" s="787"/>
      <c r="AI29" s="787"/>
      <c r="AJ29" s="788"/>
      <c r="AK29" s="834">
        <v>600</v>
      </c>
      <c r="AL29" s="830"/>
      <c r="AM29" s="830"/>
      <c r="AN29" s="830"/>
      <c r="AO29" s="830"/>
      <c r="AP29" s="830" t="s">
        <v>572</v>
      </c>
      <c r="AQ29" s="830"/>
      <c r="AR29" s="830"/>
      <c r="AS29" s="830"/>
      <c r="AT29" s="830"/>
      <c r="AU29" s="830" t="s">
        <v>572</v>
      </c>
      <c r="AV29" s="830"/>
      <c r="AW29" s="830"/>
      <c r="AX29" s="830"/>
      <c r="AY29" s="830"/>
      <c r="AZ29" s="831" t="s">
        <v>572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12</v>
      </c>
      <c r="R30" s="784"/>
      <c r="S30" s="784"/>
      <c r="T30" s="784"/>
      <c r="U30" s="784"/>
      <c r="V30" s="784">
        <v>11</v>
      </c>
      <c r="W30" s="784"/>
      <c r="X30" s="784"/>
      <c r="Y30" s="784"/>
      <c r="Z30" s="784"/>
      <c r="AA30" s="784">
        <v>1</v>
      </c>
      <c r="AB30" s="784"/>
      <c r="AC30" s="784"/>
      <c r="AD30" s="784"/>
      <c r="AE30" s="785"/>
      <c r="AF30" s="786">
        <v>1</v>
      </c>
      <c r="AG30" s="787"/>
      <c r="AH30" s="787"/>
      <c r="AI30" s="787"/>
      <c r="AJ30" s="788"/>
      <c r="AK30" s="834">
        <v>2</v>
      </c>
      <c r="AL30" s="830"/>
      <c r="AM30" s="830"/>
      <c r="AN30" s="830"/>
      <c r="AO30" s="830"/>
      <c r="AP30" s="830" t="s">
        <v>572</v>
      </c>
      <c r="AQ30" s="830"/>
      <c r="AR30" s="830"/>
      <c r="AS30" s="830"/>
      <c r="AT30" s="830"/>
      <c r="AU30" s="830" t="s">
        <v>572</v>
      </c>
      <c r="AV30" s="830"/>
      <c r="AW30" s="830"/>
      <c r="AX30" s="830"/>
      <c r="AY30" s="830"/>
      <c r="AZ30" s="831" t="s">
        <v>572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434</v>
      </c>
      <c r="R31" s="784"/>
      <c r="S31" s="784"/>
      <c r="T31" s="784"/>
      <c r="U31" s="784"/>
      <c r="V31" s="784">
        <v>430</v>
      </c>
      <c r="W31" s="784"/>
      <c r="X31" s="784"/>
      <c r="Y31" s="784"/>
      <c r="Z31" s="784"/>
      <c r="AA31" s="784">
        <v>4</v>
      </c>
      <c r="AB31" s="784"/>
      <c r="AC31" s="784"/>
      <c r="AD31" s="784"/>
      <c r="AE31" s="785"/>
      <c r="AF31" s="786">
        <v>4</v>
      </c>
      <c r="AG31" s="787"/>
      <c r="AH31" s="787"/>
      <c r="AI31" s="787"/>
      <c r="AJ31" s="788"/>
      <c r="AK31" s="834">
        <v>104</v>
      </c>
      <c r="AL31" s="830"/>
      <c r="AM31" s="830"/>
      <c r="AN31" s="830"/>
      <c r="AO31" s="830"/>
      <c r="AP31" s="830" t="s">
        <v>572</v>
      </c>
      <c r="AQ31" s="830"/>
      <c r="AR31" s="830"/>
      <c r="AS31" s="830"/>
      <c r="AT31" s="830"/>
      <c r="AU31" s="830" t="s">
        <v>572</v>
      </c>
      <c r="AV31" s="830"/>
      <c r="AW31" s="830"/>
      <c r="AX31" s="830"/>
      <c r="AY31" s="830"/>
      <c r="AZ31" s="831" t="s">
        <v>572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874</v>
      </c>
      <c r="R32" s="784"/>
      <c r="S32" s="784"/>
      <c r="T32" s="784"/>
      <c r="U32" s="784"/>
      <c r="V32" s="784">
        <v>751</v>
      </c>
      <c r="W32" s="784"/>
      <c r="X32" s="784"/>
      <c r="Y32" s="784"/>
      <c r="Z32" s="784"/>
      <c r="AA32" s="784">
        <v>122</v>
      </c>
      <c r="AB32" s="784"/>
      <c r="AC32" s="784"/>
      <c r="AD32" s="784"/>
      <c r="AE32" s="785"/>
      <c r="AF32" s="786">
        <v>565</v>
      </c>
      <c r="AG32" s="787"/>
      <c r="AH32" s="787"/>
      <c r="AI32" s="787"/>
      <c r="AJ32" s="788"/>
      <c r="AK32" s="834">
        <v>9</v>
      </c>
      <c r="AL32" s="830"/>
      <c r="AM32" s="830"/>
      <c r="AN32" s="830"/>
      <c r="AO32" s="830"/>
      <c r="AP32" s="830">
        <v>2129</v>
      </c>
      <c r="AQ32" s="830"/>
      <c r="AR32" s="830"/>
      <c r="AS32" s="830"/>
      <c r="AT32" s="830"/>
      <c r="AU32" s="830">
        <v>211</v>
      </c>
      <c r="AV32" s="830"/>
      <c r="AW32" s="830"/>
      <c r="AX32" s="830"/>
      <c r="AY32" s="830"/>
      <c r="AZ32" s="831" t="s">
        <v>572</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785</v>
      </c>
      <c r="R33" s="784"/>
      <c r="S33" s="784"/>
      <c r="T33" s="784"/>
      <c r="U33" s="784"/>
      <c r="V33" s="784">
        <v>757</v>
      </c>
      <c r="W33" s="784"/>
      <c r="X33" s="784"/>
      <c r="Y33" s="784"/>
      <c r="Z33" s="784"/>
      <c r="AA33" s="784">
        <v>28</v>
      </c>
      <c r="AB33" s="784"/>
      <c r="AC33" s="784"/>
      <c r="AD33" s="784"/>
      <c r="AE33" s="785"/>
      <c r="AF33" s="786">
        <v>276</v>
      </c>
      <c r="AG33" s="787"/>
      <c r="AH33" s="787"/>
      <c r="AI33" s="787"/>
      <c r="AJ33" s="788"/>
      <c r="AK33" s="834">
        <v>450</v>
      </c>
      <c r="AL33" s="830"/>
      <c r="AM33" s="830"/>
      <c r="AN33" s="830"/>
      <c r="AO33" s="830"/>
      <c r="AP33" s="830">
        <v>4355</v>
      </c>
      <c r="AQ33" s="830"/>
      <c r="AR33" s="830"/>
      <c r="AS33" s="830"/>
      <c r="AT33" s="830"/>
      <c r="AU33" s="830">
        <v>4334</v>
      </c>
      <c r="AV33" s="830"/>
      <c r="AW33" s="830"/>
      <c r="AX33" s="830"/>
      <c r="AY33" s="830"/>
      <c r="AZ33" s="831" t="s">
        <v>572</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1136</v>
      </c>
      <c r="AG63" s="844"/>
      <c r="AH63" s="844"/>
      <c r="AI63" s="844"/>
      <c r="AJ63" s="845"/>
      <c r="AK63" s="846"/>
      <c r="AL63" s="841"/>
      <c r="AM63" s="841"/>
      <c r="AN63" s="841"/>
      <c r="AO63" s="841"/>
      <c r="AP63" s="844">
        <v>6484</v>
      </c>
      <c r="AQ63" s="844"/>
      <c r="AR63" s="844"/>
      <c r="AS63" s="844"/>
      <c r="AT63" s="844"/>
      <c r="AU63" s="844">
        <v>4545</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398</v>
      </c>
      <c r="W66" s="734"/>
      <c r="X66" s="734"/>
      <c r="Y66" s="734"/>
      <c r="Z66" s="735"/>
      <c r="AA66" s="733" t="s">
        <v>399</v>
      </c>
      <c r="AB66" s="734"/>
      <c r="AC66" s="734"/>
      <c r="AD66" s="734"/>
      <c r="AE66" s="735"/>
      <c r="AF66" s="854" t="s">
        <v>417</v>
      </c>
      <c r="AG66" s="815"/>
      <c r="AH66" s="815"/>
      <c r="AI66" s="815"/>
      <c r="AJ66" s="855"/>
      <c r="AK66" s="733" t="s">
        <v>401</v>
      </c>
      <c r="AL66" s="728"/>
      <c r="AM66" s="728"/>
      <c r="AN66" s="728"/>
      <c r="AO66" s="729"/>
      <c r="AP66" s="733" t="s">
        <v>402</v>
      </c>
      <c r="AQ66" s="734"/>
      <c r="AR66" s="734"/>
      <c r="AS66" s="734"/>
      <c r="AT66" s="735"/>
      <c r="AU66" s="733" t="s">
        <v>418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573</v>
      </c>
      <c r="C68" s="870"/>
      <c r="D68" s="870"/>
      <c r="E68" s="870"/>
      <c r="F68" s="870"/>
      <c r="G68" s="870"/>
      <c r="H68" s="870"/>
      <c r="I68" s="870"/>
      <c r="J68" s="870"/>
      <c r="K68" s="870"/>
      <c r="L68" s="870"/>
      <c r="M68" s="870"/>
      <c r="N68" s="870"/>
      <c r="O68" s="870"/>
      <c r="P68" s="871"/>
      <c r="Q68" s="872">
        <v>55</v>
      </c>
      <c r="R68" s="866"/>
      <c r="S68" s="866"/>
      <c r="T68" s="866"/>
      <c r="U68" s="866"/>
      <c r="V68" s="866">
        <v>51</v>
      </c>
      <c r="W68" s="866"/>
      <c r="X68" s="866"/>
      <c r="Y68" s="866"/>
      <c r="Z68" s="866"/>
      <c r="AA68" s="866">
        <v>4</v>
      </c>
      <c r="AB68" s="866"/>
      <c r="AC68" s="866"/>
      <c r="AD68" s="866"/>
      <c r="AE68" s="866"/>
      <c r="AF68" s="866">
        <v>4</v>
      </c>
      <c r="AG68" s="866"/>
      <c r="AH68" s="866"/>
      <c r="AI68" s="866"/>
      <c r="AJ68" s="866"/>
      <c r="AK68" s="866" t="s">
        <v>588</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574</v>
      </c>
      <c r="C69" s="874"/>
      <c r="D69" s="874"/>
      <c r="E69" s="874"/>
      <c r="F69" s="874"/>
      <c r="G69" s="874"/>
      <c r="H69" s="874"/>
      <c r="I69" s="874"/>
      <c r="J69" s="874"/>
      <c r="K69" s="874"/>
      <c r="L69" s="874"/>
      <c r="M69" s="874"/>
      <c r="N69" s="874"/>
      <c r="O69" s="874"/>
      <c r="P69" s="875"/>
      <c r="Q69" s="876">
        <v>188</v>
      </c>
      <c r="R69" s="830"/>
      <c r="S69" s="830"/>
      <c r="T69" s="830"/>
      <c r="U69" s="830"/>
      <c r="V69" s="830">
        <v>178</v>
      </c>
      <c r="W69" s="830"/>
      <c r="X69" s="830"/>
      <c r="Y69" s="830"/>
      <c r="Z69" s="830"/>
      <c r="AA69" s="830">
        <v>10</v>
      </c>
      <c r="AB69" s="830"/>
      <c r="AC69" s="830"/>
      <c r="AD69" s="830"/>
      <c r="AE69" s="830"/>
      <c r="AF69" s="830">
        <v>10</v>
      </c>
      <c r="AG69" s="830"/>
      <c r="AH69" s="830"/>
      <c r="AI69" s="830"/>
      <c r="AJ69" s="830"/>
      <c r="AK69" s="830" t="s">
        <v>588</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575</v>
      </c>
      <c r="C70" s="874"/>
      <c r="D70" s="874"/>
      <c r="E70" s="874"/>
      <c r="F70" s="874"/>
      <c r="G70" s="874"/>
      <c r="H70" s="874"/>
      <c r="I70" s="874"/>
      <c r="J70" s="874"/>
      <c r="K70" s="874"/>
      <c r="L70" s="874"/>
      <c r="M70" s="874"/>
      <c r="N70" s="874"/>
      <c r="O70" s="874"/>
      <c r="P70" s="875"/>
      <c r="Q70" s="876">
        <v>1907</v>
      </c>
      <c r="R70" s="830"/>
      <c r="S70" s="830"/>
      <c r="T70" s="830"/>
      <c r="U70" s="830"/>
      <c r="V70" s="830">
        <v>1852</v>
      </c>
      <c r="W70" s="830"/>
      <c r="X70" s="830"/>
      <c r="Y70" s="830"/>
      <c r="Z70" s="830"/>
      <c r="AA70" s="830">
        <v>55</v>
      </c>
      <c r="AB70" s="830"/>
      <c r="AC70" s="830"/>
      <c r="AD70" s="830"/>
      <c r="AE70" s="830"/>
      <c r="AF70" s="830">
        <v>55</v>
      </c>
      <c r="AG70" s="830"/>
      <c r="AH70" s="830"/>
      <c r="AI70" s="830"/>
      <c r="AJ70" s="830"/>
      <c r="AK70" s="830">
        <v>23</v>
      </c>
      <c r="AL70" s="830"/>
      <c r="AM70" s="830"/>
      <c r="AN70" s="830"/>
      <c r="AO70" s="830"/>
      <c r="AP70" s="830">
        <v>357</v>
      </c>
      <c r="AQ70" s="830"/>
      <c r="AR70" s="830"/>
      <c r="AS70" s="830"/>
      <c r="AT70" s="830"/>
      <c r="AU70" s="830">
        <v>119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576</v>
      </c>
      <c r="C71" s="874"/>
      <c r="D71" s="874"/>
      <c r="E71" s="874"/>
      <c r="F71" s="874"/>
      <c r="G71" s="874"/>
      <c r="H71" s="874"/>
      <c r="I71" s="874"/>
      <c r="J71" s="874"/>
      <c r="K71" s="874"/>
      <c r="L71" s="874"/>
      <c r="M71" s="874"/>
      <c r="N71" s="874"/>
      <c r="O71" s="874"/>
      <c r="P71" s="875"/>
      <c r="Q71" s="876">
        <v>134</v>
      </c>
      <c r="R71" s="830"/>
      <c r="S71" s="830"/>
      <c r="T71" s="830"/>
      <c r="U71" s="830"/>
      <c r="V71" s="830">
        <v>115</v>
      </c>
      <c r="W71" s="830"/>
      <c r="X71" s="830"/>
      <c r="Y71" s="830"/>
      <c r="Z71" s="830"/>
      <c r="AA71" s="830">
        <v>18</v>
      </c>
      <c r="AB71" s="830"/>
      <c r="AC71" s="830"/>
      <c r="AD71" s="830"/>
      <c r="AE71" s="830"/>
      <c r="AF71" s="830">
        <v>18</v>
      </c>
      <c r="AG71" s="830"/>
      <c r="AH71" s="830"/>
      <c r="AI71" s="830"/>
      <c r="AJ71" s="830"/>
      <c r="AK71" s="830" t="s">
        <v>588</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577</v>
      </c>
      <c r="C72" s="874"/>
      <c r="D72" s="874"/>
      <c r="E72" s="874"/>
      <c r="F72" s="874"/>
      <c r="G72" s="874"/>
      <c r="H72" s="874"/>
      <c r="I72" s="874"/>
      <c r="J72" s="874"/>
      <c r="K72" s="874"/>
      <c r="L72" s="874"/>
      <c r="M72" s="874"/>
      <c r="N72" s="874"/>
      <c r="O72" s="874"/>
      <c r="P72" s="875"/>
      <c r="Q72" s="876">
        <v>50</v>
      </c>
      <c r="R72" s="830"/>
      <c r="S72" s="830"/>
      <c r="T72" s="830"/>
      <c r="U72" s="830"/>
      <c r="V72" s="830">
        <v>46</v>
      </c>
      <c r="W72" s="830"/>
      <c r="X72" s="830"/>
      <c r="Y72" s="830"/>
      <c r="Z72" s="830"/>
      <c r="AA72" s="830">
        <v>4</v>
      </c>
      <c r="AB72" s="830"/>
      <c r="AC72" s="830"/>
      <c r="AD72" s="830"/>
      <c r="AE72" s="830"/>
      <c r="AF72" s="830">
        <v>4</v>
      </c>
      <c r="AG72" s="830"/>
      <c r="AH72" s="830"/>
      <c r="AI72" s="830"/>
      <c r="AJ72" s="830"/>
      <c r="AK72" s="830">
        <v>2</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578</v>
      </c>
      <c r="C73" s="874"/>
      <c r="D73" s="874"/>
      <c r="E73" s="874"/>
      <c r="F73" s="874"/>
      <c r="G73" s="874"/>
      <c r="H73" s="874"/>
      <c r="I73" s="874"/>
      <c r="J73" s="874"/>
      <c r="K73" s="874"/>
      <c r="L73" s="874"/>
      <c r="M73" s="874"/>
      <c r="N73" s="874"/>
      <c r="O73" s="874"/>
      <c r="P73" s="875"/>
      <c r="Q73" s="876">
        <v>16052</v>
      </c>
      <c r="R73" s="830"/>
      <c r="S73" s="830"/>
      <c r="T73" s="830"/>
      <c r="U73" s="830"/>
      <c r="V73" s="830">
        <v>16031</v>
      </c>
      <c r="W73" s="830"/>
      <c r="X73" s="830"/>
      <c r="Y73" s="830"/>
      <c r="Z73" s="830"/>
      <c r="AA73" s="830">
        <v>21</v>
      </c>
      <c r="AB73" s="830"/>
      <c r="AC73" s="830"/>
      <c r="AD73" s="830"/>
      <c r="AE73" s="830"/>
      <c r="AF73" s="830">
        <v>14</v>
      </c>
      <c r="AG73" s="830"/>
      <c r="AH73" s="830"/>
      <c r="AI73" s="830"/>
      <c r="AJ73" s="830"/>
      <c r="AK73" s="830">
        <v>113</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579</v>
      </c>
      <c r="C74" s="874"/>
      <c r="D74" s="874"/>
      <c r="E74" s="874"/>
      <c r="F74" s="874"/>
      <c r="G74" s="874"/>
      <c r="H74" s="874"/>
      <c r="I74" s="874"/>
      <c r="J74" s="874"/>
      <c r="K74" s="874"/>
      <c r="L74" s="874"/>
      <c r="M74" s="874"/>
      <c r="N74" s="874"/>
      <c r="O74" s="874"/>
      <c r="P74" s="875"/>
      <c r="Q74" s="876">
        <v>88</v>
      </c>
      <c r="R74" s="830"/>
      <c r="S74" s="830"/>
      <c r="T74" s="830"/>
      <c r="U74" s="830"/>
      <c r="V74" s="830">
        <v>87</v>
      </c>
      <c r="W74" s="830"/>
      <c r="X74" s="830"/>
      <c r="Y74" s="830"/>
      <c r="Z74" s="830"/>
      <c r="AA74" s="830">
        <v>1</v>
      </c>
      <c r="AB74" s="830"/>
      <c r="AC74" s="830"/>
      <c r="AD74" s="830"/>
      <c r="AE74" s="830"/>
      <c r="AF74" s="830">
        <v>1</v>
      </c>
      <c r="AG74" s="830"/>
      <c r="AH74" s="830"/>
      <c r="AI74" s="830"/>
      <c r="AJ74" s="830"/>
      <c r="AK74" s="830">
        <v>8</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580</v>
      </c>
      <c r="C75" s="874"/>
      <c r="D75" s="874"/>
      <c r="E75" s="874"/>
      <c r="F75" s="874"/>
      <c r="G75" s="874"/>
      <c r="H75" s="874"/>
      <c r="I75" s="874"/>
      <c r="J75" s="874"/>
      <c r="K75" s="874"/>
      <c r="L75" s="874"/>
      <c r="M75" s="874"/>
      <c r="N75" s="874"/>
      <c r="O75" s="874"/>
      <c r="P75" s="875"/>
      <c r="Q75" s="877">
        <v>468</v>
      </c>
      <c r="R75" s="878"/>
      <c r="S75" s="878"/>
      <c r="T75" s="878"/>
      <c r="U75" s="834"/>
      <c r="V75" s="879">
        <v>242</v>
      </c>
      <c r="W75" s="878"/>
      <c r="X75" s="878"/>
      <c r="Y75" s="878"/>
      <c r="Z75" s="834"/>
      <c r="AA75" s="879">
        <v>226</v>
      </c>
      <c r="AB75" s="878"/>
      <c r="AC75" s="878"/>
      <c r="AD75" s="878"/>
      <c r="AE75" s="834"/>
      <c r="AF75" s="879">
        <v>226</v>
      </c>
      <c r="AG75" s="878"/>
      <c r="AH75" s="878"/>
      <c r="AI75" s="878"/>
      <c r="AJ75" s="834"/>
      <c r="AK75" s="879" t="s">
        <v>588</v>
      </c>
      <c r="AL75" s="878"/>
      <c r="AM75" s="878"/>
      <c r="AN75" s="878"/>
      <c r="AO75" s="834"/>
      <c r="AP75" s="879" t="s">
        <v>588</v>
      </c>
      <c r="AQ75" s="878"/>
      <c r="AR75" s="878"/>
      <c r="AS75" s="878"/>
      <c r="AT75" s="834"/>
      <c r="AU75" s="879" t="s">
        <v>588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581</v>
      </c>
      <c r="C76" s="874"/>
      <c r="D76" s="874"/>
      <c r="E76" s="874"/>
      <c r="F76" s="874"/>
      <c r="G76" s="874"/>
      <c r="H76" s="874"/>
      <c r="I76" s="874"/>
      <c r="J76" s="874"/>
      <c r="K76" s="874"/>
      <c r="L76" s="874"/>
      <c r="M76" s="874"/>
      <c r="N76" s="874"/>
      <c r="O76" s="874"/>
      <c r="P76" s="875"/>
      <c r="Q76" s="877">
        <v>1041</v>
      </c>
      <c r="R76" s="878"/>
      <c r="S76" s="878"/>
      <c r="T76" s="878"/>
      <c r="U76" s="834"/>
      <c r="V76" s="879">
        <v>1037</v>
      </c>
      <c r="W76" s="878"/>
      <c r="X76" s="878"/>
      <c r="Y76" s="878"/>
      <c r="Z76" s="834"/>
      <c r="AA76" s="879">
        <v>4</v>
      </c>
      <c r="AB76" s="878"/>
      <c r="AC76" s="878"/>
      <c r="AD76" s="878"/>
      <c r="AE76" s="834"/>
      <c r="AF76" s="879">
        <v>4</v>
      </c>
      <c r="AG76" s="878"/>
      <c r="AH76" s="878"/>
      <c r="AI76" s="878"/>
      <c r="AJ76" s="834"/>
      <c r="AK76" s="879" t="s">
        <v>588</v>
      </c>
      <c r="AL76" s="878"/>
      <c r="AM76" s="878"/>
      <c r="AN76" s="878"/>
      <c r="AO76" s="834"/>
      <c r="AP76" s="879" t="s">
        <v>588</v>
      </c>
      <c r="AQ76" s="878"/>
      <c r="AR76" s="878"/>
      <c r="AS76" s="878"/>
      <c r="AT76" s="834"/>
      <c r="AU76" s="879" t="s">
        <v>588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582</v>
      </c>
      <c r="C77" s="874"/>
      <c r="D77" s="874"/>
      <c r="E77" s="874"/>
      <c r="F77" s="874"/>
      <c r="G77" s="874"/>
      <c r="H77" s="874"/>
      <c r="I77" s="874"/>
      <c r="J77" s="874"/>
      <c r="K77" s="874"/>
      <c r="L77" s="874"/>
      <c r="M77" s="874"/>
      <c r="N77" s="874"/>
      <c r="O77" s="874"/>
      <c r="P77" s="875"/>
      <c r="Q77" s="877">
        <v>368351</v>
      </c>
      <c r="R77" s="878"/>
      <c r="S77" s="878"/>
      <c r="T77" s="878"/>
      <c r="U77" s="834"/>
      <c r="V77" s="879">
        <v>355170</v>
      </c>
      <c r="W77" s="878"/>
      <c r="X77" s="878"/>
      <c r="Y77" s="878"/>
      <c r="Z77" s="834"/>
      <c r="AA77" s="879">
        <v>13181</v>
      </c>
      <c r="AB77" s="878"/>
      <c r="AC77" s="878"/>
      <c r="AD77" s="878"/>
      <c r="AE77" s="834"/>
      <c r="AF77" s="879">
        <v>13181</v>
      </c>
      <c r="AG77" s="878"/>
      <c r="AH77" s="878"/>
      <c r="AI77" s="878"/>
      <c r="AJ77" s="834"/>
      <c r="AK77" s="879">
        <v>2368</v>
      </c>
      <c r="AL77" s="878"/>
      <c r="AM77" s="878"/>
      <c r="AN77" s="878"/>
      <c r="AO77" s="834"/>
      <c r="AP77" s="879" t="s">
        <v>588</v>
      </c>
      <c r="AQ77" s="878"/>
      <c r="AR77" s="878"/>
      <c r="AS77" s="878"/>
      <c r="AT77" s="834"/>
      <c r="AU77" s="879" t="s">
        <v>588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13517</v>
      </c>
      <c r="AG88" s="844"/>
      <c r="AH88" s="844"/>
      <c r="AI88" s="844"/>
      <c r="AJ88" s="844"/>
      <c r="AK88" s="841"/>
      <c r="AL88" s="841"/>
      <c r="AM88" s="841"/>
      <c r="AN88" s="841"/>
      <c r="AO88" s="841"/>
      <c r="AP88" s="844">
        <v>357</v>
      </c>
      <c r="AQ88" s="844"/>
      <c r="AR88" s="844"/>
      <c r="AS88" s="844"/>
      <c r="AT88" s="844"/>
      <c r="AU88" s="844">
        <v>119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v>
      </c>
      <c r="CS102" s="852"/>
      <c r="CT102" s="852"/>
      <c r="CU102" s="852"/>
      <c r="CV102" s="891"/>
      <c r="CW102" s="890">
        <v>0</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1959433</v>
      </c>
      <c r="AB110" s="900"/>
      <c r="AC110" s="900"/>
      <c r="AD110" s="900"/>
      <c r="AE110" s="901"/>
      <c r="AF110" s="902">
        <v>2001671</v>
      </c>
      <c r="AG110" s="900"/>
      <c r="AH110" s="900"/>
      <c r="AI110" s="900"/>
      <c r="AJ110" s="901"/>
      <c r="AK110" s="902">
        <v>2010118</v>
      </c>
      <c r="AL110" s="900"/>
      <c r="AM110" s="900"/>
      <c r="AN110" s="900"/>
      <c r="AO110" s="901"/>
      <c r="AP110" s="903">
        <v>21.5</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17823796</v>
      </c>
      <c r="BR110" s="931"/>
      <c r="BS110" s="931"/>
      <c r="BT110" s="931"/>
      <c r="BU110" s="931"/>
      <c r="BV110" s="931">
        <v>16876855</v>
      </c>
      <c r="BW110" s="931"/>
      <c r="BX110" s="931"/>
      <c r="BY110" s="931"/>
      <c r="BZ110" s="931"/>
      <c r="CA110" s="931">
        <v>15799590</v>
      </c>
      <c r="CB110" s="931"/>
      <c r="CC110" s="931"/>
      <c r="CD110" s="931"/>
      <c r="CE110" s="931"/>
      <c r="CF110" s="944">
        <v>168.8</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889317</v>
      </c>
      <c r="DH110" s="931"/>
      <c r="DI110" s="931"/>
      <c r="DJ110" s="931"/>
      <c r="DK110" s="931"/>
      <c r="DL110" s="931">
        <v>833734</v>
      </c>
      <c r="DM110" s="931"/>
      <c r="DN110" s="931"/>
      <c r="DO110" s="931"/>
      <c r="DP110" s="931"/>
      <c r="DQ110" s="931">
        <v>778151</v>
      </c>
      <c r="DR110" s="931"/>
      <c r="DS110" s="931"/>
      <c r="DT110" s="931"/>
      <c r="DU110" s="931"/>
      <c r="DV110" s="932">
        <v>8.3000000000000007</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437</v>
      </c>
      <c r="AG111" s="938"/>
      <c r="AH111" s="938"/>
      <c r="AI111" s="938"/>
      <c r="AJ111" s="939"/>
      <c r="AK111" s="940" t="s">
        <v>129</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889317</v>
      </c>
      <c r="BR111" s="926"/>
      <c r="BS111" s="926"/>
      <c r="BT111" s="926"/>
      <c r="BU111" s="926"/>
      <c r="BV111" s="926">
        <v>833734</v>
      </c>
      <c r="BW111" s="926"/>
      <c r="BX111" s="926"/>
      <c r="BY111" s="926"/>
      <c r="BZ111" s="926"/>
      <c r="CA111" s="926">
        <v>778151</v>
      </c>
      <c r="CB111" s="926"/>
      <c r="CC111" s="926"/>
      <c r="CD111" s="926"/>
      <c r="CE111" s="926"/>
      <c r="CF111" s="920">
        <v>8.3000000000000007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437</v>
      </c>
      <c r="AL112" s="959"/>
      <c r="AM112" s="959"/>
      <c r="AN112" s="959"/>
      <c r="AO112" s="960"/>
      <c r="AP112" s="962" t="s">
        <v>437</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5156100</v>
      </c>
      <c r="BR112" s="926"/>
      <c r="BS112" s="926"/>
      <c r="BT112" s="926"/>
      <c r="BU112" s="926"/>
      <c r="BV112" s="926">
        <v>4838303</v>
      </c>
      <c r="BW112" s="926"/>
      <c r="BX112" s="926"/>
      <c r="BY112" s="926"/>
      <c r="BZ112" s="926"/>
      <c r="CA112" s="926">
        <v>4544393</v>
      </c>
      <c r="CB112" s="926"/>
      <c r="CC112" s="926"/>
      <c r="CD112" s="926"/>
      <c r="CE112" s="926"/>
      <c r="CF112" s="920">
        <v>48.5</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129</v>
      </c>
      <c r="DM112" s="926"/>
      <c r="DN112" s="926"/>
      <c r="DO112" s="926"/>
      <c r="DP112" s="926"/>
      <c r="DQ112" s="926" t="s">
        <v>437</v>
      </c>
      <c r="DR112" s="926"/>
      <c r="DS112" s="926"/>
      <c r="DT112" s="926"/>
      <c r="DU112" s="926"/>
      <c r="DV112" s="927" t="s">
        <v>437</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486800</v>
      </c>
      <c r="AB113" s="938"/>
      <c r="AC113" s="938"/>
      <c r="AD113" s="938"/>
      <c r="AE113" s="939"/>
      <c r="AF113" s="940">
        <v>451779</v>
      </c>
      <c r="AG113" s="938"/>
      <c r="AH113" s="938"/>
      <c r="AI113" s="938"/>
      <c r="AJ113" s="939"/>
      <c r="AK113" s="940">
        <v>466411</v>
      </c>
      <c r="AL113" s="938"/>
      <c r="AM113" s="938"/>
      <c r="AN113" s="938"/>
      <c r="AO113" s="939"/>
      <c r="AP113" s="941">
        <v>5</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159511</v>
      </c>
      <c r="BR113" s="926"/>
      <c r="BS113" s="926"/>
      <c r="BT113" s="926"/>
      <c r="BU113" s="926"/>
      <c r="BV113" s="926">
        <v>150806</v>
      </c>
      <c r="BW113" s="926"/>
      <c r="BX113" s="926"/>
      <c r="BY113" s="926"/>
      <c r="BZ113" s="926"/>
      <c r="CA113" s="926">
        <v>118650</v>
      </c>
      <c r="CB113" s="926"/>
      <c r="CC113" s="926"/>
      <c r="CD113" s="926"/>
      <c r="CE113" s="926"/>
      <c r="CF113" s="920">
        <v>1.3</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31870</v>
      </c>
      <c r="AB114" s="959"/>
      <c r="AC114" s="959"/>
      <c r="AD114" s="959"/>
      <c r="AE114" s="960"/>
      <c r="AF114" s="961">
        <v>32098</v>
      </c>
      <c r="AG114" s="959"/>
      <c r="AH114" s="959"/>
      <c r="AI114" s="959"/>
      <c r="AJ114" s="960"/>
      <c r="AK114" s="961">
        <v>35871</v>
      </c>
      <c r="AL114" s="959"/>
      <c r="AM114" s="959"/>
      <c r="AN114" s="959"/>
      <c r="AO114" s="960"/>
      <c r="AP114" s="962">
        <v>0.4</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3491254</v>
      </c>
      <c r="BR114" s="926"/>
      <c r="BS114" s="926"/>
      <c r="BT114" s="926"/>
      <c r="BU114" s="926"/>
      <c r="BV114" s="926">
        <v>3447948</v>
      </c>
      <c r="BW114" s="926"/>
      <c r="BX114" s="926"/>
      <c r="BY114" s="926"/>
      <c r="BZ114" s="926"/>
      <c r="CA114" s="926">
        <v>3427617</v>
      </c>
      <c r="CB114" s="926"/>
      <c r="CC114" s="926"/>
      <c r="CD114" s="926"/>
      <c r="CE114" s="926"/>
      <c r="CF114" s="920">
        <v>36.6</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437</v>
      </c>
      <c r="DM114" s="959"/>
      <c r="DN114" s="959"/>
      <c r="DO114" s="959"/>
      <c r="DP114" s="960"/>
      <c r="DQ114" s="961" t="s">
        <v>129</v>
      </c>
      <c r="DR114" s="959"/>
      <c r="DS114" s="959"/>
      <c r="DT114" s="959"/>
      <c r="DU114" s="960"/>
      <c r="DV114" s="962" t="s">
        <v>450</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55583</v>
      </c>
      <c r="AB115" s="938"/>
      <c r="AC115" s="938"/>
      <c r="AD115" s="938"/>
      <c r="AE115" s="939"/>
      <c r="AF115" s="940">
        <v>55583</v>
      </c>
      <c r="AG115" s="938"/>
      <c r="AH115" s="938"/>
      <c r="AI115" s="938"/>
      <c r="AJ115" s="939"/>
      <c r="AK115" s="940">
        <v>55583</v>
      </c>
      <c r="AL115" s="938"/>
      <c r="AM115" s="938"/>
      <c r="AN115" s="938"/>
      <c r="AO115" s="939"/>
      <c r="AP115" s="941">
        <v>0.6</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437</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437</v>
      </c>
      <c r="DM115" s="959"/>
      <c r="DN115" s="959"/>
      <c r="DO115" s="959"/>
      <c r="DP115" s="960"/>
      <c r="DQ115" s="961" t="s">
        <v>437</v>
      </c>
      <c r="DR115" s="959"/>
      <c r="DS115" s="959"/>
      <c r="DT115" s="959"/>
      <c r="DU115" s="960"/>
      <c r="DV115" s="962" t="s">
        <v>129</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437</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450</v>
      </c>
      <c r="BW116" s="926"/>
      <c r="BX116" s="926"/>
      <c r="BY116" s="926"/>
      <c r="BZ116" s="926"/>
      <c r="CA116" s="926" t="s">
        <v>450</v>
      </c>
      <c r="CB116" s="926"/>
      <c r="CC116" s="926"/>
      <c r="CD116" s="926"/>
      <c r="CE116" s="926"/>
      <c r="CF116" s="920" t="s">
        <v>129</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437</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2533686</v>
      </c>
      <c r="AB117" s="979"/>
      <c r="AC117" s="979"/>
      <c r="AD117" s="979"/>
      <c r="AE117" s="980"/>
      <c r="AF117" s="981">
        <v>2541131</v>
      </c>
      <c r="AG117" s="979"/>
      <c r="AH117" s="979"/>
      <c r="AI117" s="979"/>
      <c r="AJ117" s="980"/>
      <c r="AK117" s="981">
        <v>2567983</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437</v>
      </c>
      <c r="BW117" s="926"/>
      <c r="BX117" s="926"/>
      <c r="BY117" s="926"/>
      <c r="BZ117" s="926"/>
      <c r="CA117" s="926" t="s">
        <v>437</v>
      </c>
      <c r="CB117" s="926"/>
      <c r="CC117" s="926"/>
      <c r="CD117" s="926"/>
      <c r="CE117" s="926"/>
      <c r="CF117" s="920" t="s">
        <v>437</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437</v>
      </c>
      <c r="DM117" s="959"/>
      <c r="DN117" s="959"/>
      <c r="DO117" s="959"/>
      <c r="DP117" s="960"/>
      <c r="DQ117" s="961" t="s">
        <v>450</v>
      </c>
      <c r="DR117" s="959"/>
      <c r="DS117" s="959"/>
      <c r="DT117" s="959"/>
      <c r="DU117" s="960"/>
      <c r="DV117" s="962" t="s">
        <v>437</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437</v>
      </c>
      <c r="BR118" s="1000"/>
      <c r="BS118" s="1000"/>
      <c r="BT118" s="1000"/>
      <c r="BU118" s="1000"/>
      <c r="BV118" s="1000" t="s">
        <v>437</v>
      </c>
      <c r="BW118" s="1000"/>
      <c r="BX118" s="1000"/>
      <c r="BY118" s="1000"/>
      <c r="BZ118" s="1000"/>
      <c r="CA118" s="1000" t="s">
        <v>437</v>
      </c>
      <c r="CB118" s="1000"/>
      <c r="CC118" s="1000"/>
      <c r="CD118" s="1000"/>
      <c r="CE118" s="1000"/>
      <c r="CF118" s="920" t="s">
        <v>437</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55583</v>
      </c>
      <c r="AB119" s="900"/>
      <c r="AC119" s="900"/>
      <c r="AD119" s="900"/>
      <c r="AE119" s="901"/>
      <c r="AF119" s="902">
        <v>55583</v>
      </c>
      <c r="AG119" s="900"/>
      <c r="AH119" s="900"/>
      <c r="AI119" s="900"/>
      <c r="AJ119" s="901"/>
      <c r="AK119" s="902">
        <v>55583</v>
      </c>
      <c r="AL119" s="900"/>
      <c r="AM119" s="900"/>
      <c r="AN119" s="900"/>
      <c r="AO119" s="901"/>
      <c r="AP119" s="903">
        <v>0.6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462</v>
      </c>
      <c r="BP119" s="1005"/>
      <c r="BQ119" s="999">
        <v>27519978</v>
      </c>
      <c r="BR119" s="1000"/>
      <c r="BS119" s="1000"/>
      <c r="BT119" s="1000"/>
      <c r="BU119" s="1000"/>
      <c r="BV119" s="1000">
        <v>26147646</v>
      </c>
      <c r="BW119" s="1000"/>
      <c r="BX119" s="1000"/>
      <c r="BY119" s="1000"/>
      <c r="BZ119" s="1000"/>
      <c r="CA119" s="1000">
        <v>24668401</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437</v>
      </c>
      <c r="DH119" s="986"/>
      <c r="DI119" s="986"/>
      <c r="DJ119" s="986"/>
      <c r="DK119" s="987"/>
      <c r="DL119" s="985" t="s">
        <v>437</v>
      </c>
      <c r="DM119" s="986"/>
      <c r="DN119" s="986"/>
      <c r="DO119" s="986"/>
      <c r="DP119" s="987"/>
      <c r="DQ119" s="985" t="s">
        <v>437</v>
      </c>
      <c r="DR119" s="986"/>
      <c r="DS119" s="986"/>
      <c r="DT119" s="986"/>
      <c r="DU119" s="987"/>
      <c r="DV119" s="988" t="s">
        <v>437</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4214262</v>
      </c>
      <c r="BR120" s="931"/>
      <c r="BS120" s="931"/>
      <c r="BT120" s="931"/>
      <c r="BU120" s="931"/>
      <c r="BV120" s="931">
        <v>5511448</v>
      </c>
      <c r="BW120" s="931"/>
      <c r="BX120" s="931"/>
      <c r="BY120" s="931"/>
      <c r="BZ120" s="931"/>
      <c r="CA120" s="931">
        <v>6096398</v>
      </c>
      <c r="CB120" s="931"/>
      <c r="CC120" s="931"/>
      <c r="CD120" s="931"/>
      <c r="CE120" s="931"/>
      <c r="CF120" s="944">
        <v>65.099999999999994</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4797958</v>
      </c>
      <c r="DH120" s="931"/>
      <c r="DI120" s="931"/>
      <c r="DJ120" s="931"/>
      <c r="DK120" s="931"/>
      <c r="DL120" s="931">
        <v>4582067</v>
      </c>
      <c r="DM120" s="931"/>
      <c r="DN120" s="931"/>
      <c r="DO120" s="931"/>
      <c r="DP120" s="931"/>
      <c r="DQ120" s="931">
        <v>4333655</v>
      </c>
      <c r="DR120" s="931"/>
      <c r="DS120" s="931"/>
      <c r="DT120" s="931"/>
      <c r="DU120" s="931"/>
      <c r="DV120" s="932">
        <v>46.3</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278570</v>
      </c>
      <c r="BR121" s="926"/>
      <c r="BS121" s="926"/>
      <c r="BT121" s="926"/>
      <c r="BU121" s="926"/>
      <c r="BV121" s="926">
        <v>234020</v>
      </c>
      <c r="BW121" s="926"/>
      <c r="BX121" s="926"/>
      <c r="BY121" s="926"/>
      <c r="BZ121" s="926"/>
      <c r="CA121" s="926">
        <v>189771</v>
      </c>
      <c r="CB121" s="926"/>
      <c r="CC121" s="926"/>
      <c r="CD121" s="926"/>
      <c r="CE121" s="926"/>
      <c r="CF121" s="920">
        <v>2</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358142</v>
      </c>
      <c r="DH121" s="926"/>
      <c r="DI121" s="926"/>
      <c r="DJ121" s="926"/>
      <c r="DK121" s="926"/>
      <c r="DL121" s="926">
        <v>256236</v>
      </c>
      <c r="DM121" s="926"/>
      <c r="DN121" s="926"/>
      <c r="DO121" s="926"/>
      <c r="DP121" s="926"/>
      <c r="DQ121" s="926">
        <v>210738</v>
      </c>
      <c r="DR121" s="926"/>
      <c r="DS121" s="926"/>
      <c r="DT121" s="926"/>
      <c r="DU121" s="926"/>
      <c r="DV121" s="927">
        <v>2.2999999999999998</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437</v>
      </c>
      <c r="AB122" s="959"/>
      <c r="AC122" s="959"/>
      <c r="AD122" s="959"/>
      <c r="AE122" s="960"/>
      <c r="AF122" s="961" t="s">
        <v>437</v>
      </c>
      <c r="AG122" s="959"/>
      <c r="AH122" s="959"/>
      <c r="AI122" s="959"/>
      <c r="AJ122" s="960"/>
      <c r="AK122" s="961" t="s">
        <v>437</v>
      </c>
      <c r="AL122" s="959"/>
      <c r="AM122" s="959"/>
      <c r="AN122" s="959"/>
      <c r="AO122" s="960"/>
      <c r="AP122" s="962" t="s">
        <v>437</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16684040</v>
      </c>
      <c r="BR122" s="1000"/>
      <c r="BS122" s="1000"/>
      <c r="BT122" s="1000"/>
      <c r="BU122" s="1000"/>
      <c r="BV122" s="1000">
        <v>16022811</v>
      </c>
      <c r="BW122" s="1000"/>
      <c r="BX122" s="1000"/>
      <c r="BY122" s="1000"/>
      <c r="BZ122" s="1000"/>
      <c r="CA122" s="1000">
        <v>15007166</v>
      </c>
      <c r="CB122" s="1000"/>
      <c r="CC122" s="1000"/>
      <c r="CD122" s="1000"/>
      <c r="CE122" s="1000"/>
      <c r="CF122" s="1017">
        <v>160.30000000000001</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472</v>
      </c>
      <c r="BP123" s="1005"/>
      <c r="BQ123" s="1063">
        <v>21176872</v>
      </c>
      <c r="BR123" s="1064"/>
      <c r="BS123" s="1064"/>
      <c r="BT123" s="1064"/>
      <c r="BU123" s="1064"/>
      <c r="BV123" s="1064">
        <v>21768279</v>
      </c>
      <c r="BW123" s="1064"/>
      <c r="BX123" s="1064"/>
      <c r="BY123" s="1064"/>
      <c r="BZ123" s="1064"/>
      <c r="CA123" s="1064">
        <v>21293335</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68.3</v>
      </c>
      <c r="BR124" s="1027"/>
      <c r="BS124" s="1027"/>
      <c r="BT124" s="1027"/>
      <c r="BU124" s="1027"/>
      <c r="BV124" s="1027">
        <v>45.3</v>
      </c>
      <c r="BW124" s="1027"/>
      <c r="BX124" s="1027"/>
      <c r="BY124" s="1027"/>
      <c r="BZ124" s="1027"/>
      <c r="CA124" s="1027">
        <v>36</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45627</v>
      </c>
      <c r="AB128" s="1046"/>
      <c r="AC128" s="1046"/>
      <c r="AD128" s="1046"/>
      <c r="AE128" s="1047"/>
      <c r="AF128" s="1048">
        <v>50760</v>
      </c>
      <c r="AG128" s="1046"/>
      <c r="AH128" s="1046"/>
      <c r="AI128" s="1046"/>
      <c r="AJ128" s="1047"/>
      <c r="AK128" s="1048">
        <v>47797</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129</v>
      </c>
      <c r="BG128" s="1053"/>
      <c r="BH128" s="1053"/>
      <c r="BI128" s="1053"/>
      <c r="BJ128" s="1053"/>
      <c r="BK128" s="1053"/>
      <c r="BL128" s="1054"/>
      <c r="BM128" s="1052">
        <v>13.18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10938918</v>
      </c>
      <c r="AB129" s="959"/>
      <c r="AC129" s="959"/>
      <c r="AD129" s="959"/>
      <c r="AE129" s="960"/>
      <c r="AF129" s="961">
        <v>11344656</v>
      </c>
      <c r="AG129" s="959"/>
      <c r="AH129" s="959"/>
      <c r="AI129" s="959"/>
      <c r="AJ129" s="960"/>
      <c r="AK129" s="961">
        <v>11047263</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129</v>
      </c>
      <c r="BG129" s="1067"/>
      <c r="BH129" s="1067"/>
      <c r="BI129" s="1067"/>
      <c r="BJ129" s="1067"/>
      <c r="BK129" s="1067"/>
      <c r="BL129" s="1068"/>
      <c r="BM129" s="1066">
        <v>18.18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1659585</v>
      </c>
      <c r="AB130" s="959"/>
      <c r="AC130" s="959"/>
      <c r="AD130" s="959"/>
      <c r="AE130" s="960"/>
      <c r="AF130" s="961">
        <v>1678034</v>
      </c>
      <c r="AG130" s="959"/>
      <c r="AH130" s="959"/>
      <c r="AI130" s="959"/>
      <c r="AJ130" s="960"/>
      <c r="AK130" s="961">
        <v>1686575</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9279333</v>
      </c>
      <c r="AB131" s="986"/>
      <c r="AC131" s="986"/>
      <c r="AD131" s="986"/>
      <c r="AE131" s="987"/>
      <c r="AF131" s="985">
        <v>9666622</v>
      </c>
      <c r="AG131" s="986"/>
      <c r="AH131" s="986"/>
      <c r="AI131" s="986"/>
      <c r="AJ131" s="987"/>
      <c r="AK131" s="985">
        <v>9360688</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v>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8.9281632999999996</v>
      </c>
      <c r="AB132" s="1097"/>
      <c r="AC132" s="1097"/>
      <c r="AD132" s="1097"/>
      <c r="AE132" s="1098"/>
      <c r="AF132" s="1099">
        <v>8.4035250000000001</v>
      </c>
      <c r="AG132" s="1097"/>
      <c r="AH132" s="1097"/>
      <c r="AI132" s="1097"/>
      <c r="AJ132" s="1098"/>
      <c r="AK132" s="1099">
        <v>8.9054458000000007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7.9</v>
      </c>
      <c r="AB133" s="1080"/>
      <c r="AC133" s="1080"/>
      <c r="AD133" s="1080"/>
      <c r="AE133" s="1081"/>
      <c r="AF133" s="1079">
        <v>8.3000000000000007</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6sho5T5hVmhNuu2a/XLphBPVbrqjUjLGnAyvSCzfRw679og1HdDuxM315DRql+N3sNvqD0ecB5IaAOeH44Y+w==" saltValue="VVaQsYgW4g0AITc7RAYJ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election activeCell="DN56" sqref="DN5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BEFzRgcxqkqGScs0BoytJ8AierxpcC7Uj6zdpFKwZ5yJWWfrAYB5pBnyKTGCt1tumAxsS7npSseKa9g8sznRg==" saltValue="37/d+nmqm8kLMpGfAhim7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GPI54odLsdG+kn/iTUp7elypzTmrD0Gp1pUSqr4yHPVcrozs8fz8SGZWDsI2Z5fj7OsyVppdZ9qWHvjl3JtQ==" saltValue="OqNESbNcbaoSjp6Hf06l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election activeCell="AP18" sqref="AP18"/>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2548970</v>
      </c>
      <c r="AP9" s="281">
        <v>78425</v>
      </c>
      <c r="AQ9" s="282">
        <v>96294</v>
      </c>
      <c r="AR9" s="283">
        <v>-18.600000000000001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519229</v>
      </c>
      <c r="AP10" s="284">
        <v>15975</v>
      </c>
      <c r="AQ10" s="285">
        <v>9127</v>
      </c>
      <c r="AR10" s="286">
        <v>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9890</v>
      </c>
      <c r="AP11" s="284">
        <v>304</v>
      </c>
      <c r="AQ11" s="285">
        <v>1877</v>
      </c>
      <c r="AR11" s="286">
        <v>-83.8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93882</v>
      </c>
      <c r="AP13" s="284">
        <v>2888</v>
      </c>
      <c r="AQ13" s="285">
        <v>3892</v>
      </c>
      <c r="AR13" s="286">
        <v>-25.8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73483</v>
      </c>
      <c r="AP14" s="284">
        <v>2261</v>
      </c>
      <c r="AQ14" s="285">
        <v>2462</v>
      </c>
      <c r="AR14" s="286">
        <v>-8.1999999999999993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-188301</v>
      </c>
      <c r="AP15" s="284">
        <v>-5794</v>
      </c>
      <c r="AQ15" s="285">
        <v>-6988</v>
      </c>
      <c r="AR15" s="286">
        <v>-17.100000000000001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3057153</v>
      </c>
      <c r="AP16" s="284">
        <v>94060</v>
      </c>
      <c r="AQ16" s="285">
        <v>106666</v>
      </c>
      <c r="AR16" s="286">
        <v>-11.8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8.58</v>
      </c>
      <c r="AP21" s="298">
        <v>10.06</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97.8</v>
      </c>
      <c r="AP22" s="303">
        <v>97.2</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2010118</v>
      </c>
      <c r="AP32" s="312">
        <v>61846</v>
      </c>
      <c r="AQ32" s="313">
        <v>68340</v>
      </c>
      <c r="AR32" s="314">
        <v>-9.5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v>8</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466411</v>
      </c>
      <c r="AP35" s="312">
        <v>14350</v>
      </c>
      <c r="AQ35" s="313">
        <v>18092</v>
      </c>
      <c r="AR35" s="314">
        <v>-20.7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35871</v>
      </c>
      <c r="AP36" s="312">
        <v>1104</v>
      </c>
      <c r="AQ36" s="313">
        <v>2835</v>
      </c>
      <c r="AR36" s="314">
        <v>-61.1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55583</v>
      </c>
      <c r="AP37" s="312">
        <v>1710</v>
      </c>
      <c r="AQ37" s="313">
        <v>473</v>
      </c>
      <c r="AR37" s="314">
        <v>261.5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-47797</v>
      </c>
      <c r="AP39" s="312">
        <v>-1471</v>
      </c>
      <c r="AQ39" s="313">
        <v>-2965</v>
      </c>
      <c r="AR39" s="314">
        <v>-50.4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-1686575</v>
      </c>
      <c r="AP40" s="312">
        <v>-51891</v>
      </c>
      <c r="AQ40" s="313">
        <v>-61502</v>
      </c>
      <c r="AR40" s="314">
        <v>-15.6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833611</v>
      </c>
      <c r="AP41" s="312">
        <v>25648</v>
      </c>
      <c r="AQ41" s="313">
        <v>25283</v>
      </c>
      <c r="AR41" s="314">
        <v>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1924717</v>
      </c>
      <c r="AN51" s="334">
        <v>54876</v>
      </c>
      <c r="AO51" s="335">
        <v>-17.600000000000001</v>
      </c>
      <c r="AP51" s="336">
        <v>83774</v>
      </c>
      <c r="AQ51" s="337">
        <v>-1.5</v>
      </c>
      <c r="AR51" s="338">
        <v>-16.100000000000001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1660381</v>
      </c>
      <c r="AN52" s="342">
        <v>47339</v>
      </c>
      <c r="AO52" s="343">
        <v>-11.3</v>
      </c>
      <c r="AP52" s="344">
        <v>52179</v>
      </c>
      <c r="AQ52" s="345">
        <v>2.7</v>
      </c>
      <c r="AR52" s="346">
        <v>-14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1799816</v>
      </c>
      <c r="AN53" s="334">
        <v>52249</v>
      </c>
      <c r="AO53" s="335">
        <v>-4.8</v>
      </c>
      <c r="AP53" s="336">
        <v>132981</v>
      </c>
      <c r="AQ53" s="337">
        <v>58.7</v>
      </c>
      <c r="AR53" s="338">
        <v>-63.5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1381584</v>
      </c>
      <c r="AN54" s="342">
        <v>40108</v>
      </c>
      <c r="AO54" s="343">
        <v>-15.3</v>
      </c>
      <c r="AP54" s="344">
        <v>56973</v>
      </c>
      <c r="AQ54" s="345">
        <v>9.1999999999999993</v>
      </c>
      <c r="AR54" s="346">
        <v>-24.5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2087063</v>
      </c>
      <c r="AN55" s="334">
        <v>61793</v>
      </c>
      <c r="AO55" s="335">
        <v>18.3</v>
      </c>
      <c r="AP55" s="336">
        <v>128523</v>
      </c>
      <c r="AQ55" s="337">
        <v>-3.4</v>
      </c>
      <c r="AR55" s="338">
        <v>21.7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1715981</v>
      </c>
      <c r="AN56" s="342">
        <v>50806</v>
      </c>
      <c r="AO56" s="343">
        <v>26.7</v>
      </c>
      <c r="AP56" s="344">
        <v>56792</v>
      </c>
      <c r="AQ56" s="345">
        <v>-0.3</v>
      </c>
      <c r="AR56" s="346">
        <v>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1681211</v>
      </c>
      <c r="AN57" s="334">
        <v>51014</v>
      </c>
      <c r="AO57" s="335">
        <v>-17.399999999999999</v>
      </c>
      <c r="AP57" s="336">
        <v>92919</v>
      </c>
      <c r="AQ57" s="337">
        <v>-27.7</v>
      </c>
      <c r="AR57" s="338">
        <v>10.3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1358570</v>
      </c>
      <c r="AN58" s="342">
        <v>41224</v>
      </c>
      <c r="AO58" s="343">
        <v>-18.899999999999999</v>
      </c>
      <c r="AP58" s="344">
        <v>54128</v>
      </c>
      <c r="AQ58" s="345">
        <v>-4.7</v>
      </c>
      <c r="AR58" s="346">
        <v>-14.2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1971437</v>
      </c>
      <c r="AN59" s="334">
        <v>60656</v>
      </c>
      <c r="AO59" s="335">
        <v>18.899999999999999</v>
      </c>
      <c r="AP59" s="336">
        <v>103663</v>
      </c>
      <c r="AQ59" s="337">
        <v>11.6</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1562642</v>
      </c>
      <c r="AN60" s="342">
        <v>48078</v>
      </c>
      <c r="AO60" s="343">
        <v>16.600000000000001</v>
      </c>
      <c r="AP60" s="344">
        <v>64346</v>
      </c>
      <c r="AQ60" s="345">
        <v>18.899999999999999</v>
      </c>
      <c r="AR60" s="346">
        <v>-2.2999999999999998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1892849</v>
      </c>
      <c r="AN61" s="349">
        <v>56118</v>
      </c>
      <c r="AO61" s="350">
        <v>-0.5</v>
      </c>
      <c r="AP61" s="351">
        <v>108372</v>
      </c>
      <c r="AQ61" s="352">
        <v>7.5</v>
      </c>
      <c r="AR61" s="338">
        <v>-8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1535832</v>
      </c>
      <c r="AN62" s="342">
        <v>45511</v>
      </c>
      <c r="AO62" s="343">
        <v>-0.4</v>
      </c>
      <c r="AP62" s="344">
        <v>56884</v>
      </c>
      <c r="AQ62" s="345">
        <v>5.2</v>
      </c>
      <c r="AR62" s="346">
        <v>-5.6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vRjZk+kyU8TG98treM2PC99fvKZgixHtYkw2FGDh4vgiW80agwXiXIiieYDRiBiNMpwo+a0tVenTQSWN5+tzQ==" saltValue="GoUjZ8xOIbRRj4+Rntqd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5" zoomScale="78" zoomScaleNormal="78" zoomScaleSheetLayoutView="55" workbookViewId="0">
      <selection activeCell="DJ116" sqref="DJ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sTYMrnarJXppyWgTdeu+sC+6AnUtoa2KxgNnUZIZfXv1cl2LYcfrsD617xNqWGFaG4MXmlumX/keh5FgClD3pg==" saltValue="XFGFLUQ5XjMKLllMkCG/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77" zoomScale="106" zoomScaleNormal="106" zoomScaleSheetLayoutView="55" workbookViewId="0">
      <selection activeCell="AG23" sqref="AG2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SGQO5/bsZS7XqX2RI75xM5noCSh9uNrbDezQUlJ7kchM7DZeddVHFNEDU4Tm9r2IKoTQbiW0obY/13/Tgk6KWg==" saltValue="d4HU3gPKLsQl7nNoJqYS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17.170000000000002</v>
      </c>
      <c r="G47" s="12">
        <v>16.239999999999998</v>
      </c>
      <c r="H47" s="12">
        <v>15.21</v>
      </c>
      <c r="I47" s="12">
        <v>18.559999999999999</v>
      </c>
      <c r="J47" s="13">
        <v>20.66</v>
      </c>
    </row>
    <row r="48" spans="2:10" ht="57.75" customHeight="1" x14ac:dyDescent="0.15">
      <c r="B48" s="14"/>
      <c r="C48" s="1141" t="s">
        <v>4</v>
      </c>
      <c r="D48" s="1141"/>
      <c r="E48" s="1142"/>
      <c r="F48" s="15">
        <v>3.37</v>
      </c>
      <c r="G48" s="16">
        <v>4.83</v>
      </c>
      <c r="H48" s="16">
        <v>6.15</v>
      </c>
      <c r="I48" s="16">
        <v>4.78</v>
      </c>
      <c r="J48" s="17">
        <v>5.82</v>
      </c>
    </row>
    <row r="49" spans="2:10" ht="57.75" customHeight="1" thickBot="1" x14ac:dyDescent="0.2">
      <c r="B49" s="18"/>
      <c r="C49" s="1143" t="s">
        <v>5</v>
      </c>
      <c r="D49" s="1143"/>
      <c r="E49" s="1144"/>
      <c r="F49" s="19" t="s">
        <v>556</v>
      </c>
      <c r="G49" s="20">
        <v>0.32</v>
      </c>
      <c r="H49" s="20">
        <v>0.85</v>
      </c>
      <c r="I49" s="20">
        <v>2.74</v>
      </c>
      <c r="J49" s="21">
        <v>2.5099999999999998</v>
      </c>
    </row>
    <row r="50" spans="2:10" x14ac:dyDescent="0.15"/>
  </sheetData>
  <sheetProtection algorithmName="SHA-512" hashValue="BmtJVC1WoQKYIcFgY6wa8V1ktVacXBj5TUwEPBkFfgy2fJb/T/ln2YWNEVtS25+lwkj/+iUQ3A3g+y5aU2AtVA==" saltValue="TNwmhmnHvTlNIle+IEmD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2024-03-08T01:25:32Z</cp:lastPrinted>
  <dcterms:created xsi:type="dcterms:W3CDTF">2024-02-05T00:21:56Z</dcterms:created>
  <dcterms:modified xsi:type="dcterms:W3CDTF">2024-03-26T01:11:28Z</dcterms:modified>
  <cp:category/>
</cp:coreProperties>
</file>