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P掲載用データ\"/>
    </mc:Choice>
  </mc:AlternateContent>
  <workbookProtection workbookAlgorithmName="SHA-512" workbookHashValue="3m7JsdPB7eWBA9ruDkyGskRuiSsiEeO6BdhjTcViWYLjGy/ArM9QmBYjMpgFe+iwt1pK3fecBQhaM0Q4hEEYJw==" workbookSaltValue="3EIkrraXaDoFD5ilSxBn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<sst xmlns="http://schemas.openxmlformats.org/spreadsheetml/2006/main" count="325" uniqueCount="117">
  <si>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</si>
  <si>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</si>
  <si>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</si>
  <si>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</si>
  <si>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</si>
  <si>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</si>
  <si>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</si>
  <si>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</si>
  <si>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</si>
  <si>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</si>
  <si>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</si>
  <si>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</si>
  <si>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</si>
  <si>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</si>
  <si>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</si>
  <si>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</si>
  <si>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</si>
  <si>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</si>
  <si>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</si>
  <si>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</si>
  <si>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</si>
  <si>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</si>
  <si>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</si>
  <si>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</si>
  <si>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</si>
  <si>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</si>
  <si>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</si>
  <si>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</si>
  <si>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</si>
  <si>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</si>
  <si>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</si>
  <si>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</si>
  <si>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</si>
  <si>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</si>
  <si>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</si>
  <si>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</si>
  <si>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</si>
  <si>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</si>
  <si>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</si>
  <si>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</si>
  <si>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</si>
  <si>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</si>
  <si>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</si>
  <si>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</si>
  <si>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</si>
  <si>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</si>
  <si>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</si>
  <si>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</si>
  <si>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</si>
  <si>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</si>
  <si>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</si>
  <si>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</si>
  <si>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</si>
  <si>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</si>
  <si>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</si>
  <si>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</si>
  <si>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</si>
  <si>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</si>
  <si>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</si>
  <si>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</si>
  <si>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</si>
  <si>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</si>
  <si>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</si>
  <si>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</si>
  <si>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</si>
  <si>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</si>
  <si>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</si>
  <si>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</si>
  <si>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</si>
  <si>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</si>
  <si>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</si>
  <si>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</si>
  <si>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</si>
  <si>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</si>
  <si>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</si>
  <si>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</si>
  <si>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</si>
  <si>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</si>
  <si>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</si>
  <si>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</si>
  <si>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</si>
  <si>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</si>
  <si>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</si>
  <si>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</si>
  <si>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</si>
  <si>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</si>
  <si>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</si>
  <si>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</si>
  <si>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</si>
  <si>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</si>
  <si>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</si>
  <si>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</si>
  <si>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</si>
  <si>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</si>
  <si>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</si>
  <si>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</si>
  <si>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</si>
  <si>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</si>
  <si>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</si>
  <si>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</si>
  <si>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</si>
  <si>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</si>
  <si>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</si>
  <si>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</si>
  <si>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</si>
  <si>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</si>
  <si>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</si>
  <si>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</si>
  <si>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</si>
  <si>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</si>
  <si>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</si>
  <si>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</si>
  <si>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</si>
  <si>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</si>
  <si>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全国平均及び類似団体と比較して著しく低い3.33％となった。要因としては，平成24年度から開始した事業であり資産となる浄化槽については，法定耐用年数に近い資産が少ないことが考えられ，数値については低い値を示しており，良好な状態と見える。一方で，将来的には必然的に法定耐用年数が到来し，更新・改良が必要となることから，長期的な展望を持った長寿命化計画の策定や，実効性のある更新計画の策定が必要となってくる。</t>
    <phoneticPr fontId="4"/>
  </si>
  <si>
    <t>　経常収支比率が113.46％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独立採算の観点から長期の収支を検討するに当たり，浄化槽の耐用年数経過後の大量更新が使用料収入のみでは困難と思われる。
　公共浄化槽の新規設置を縮小しながら，個人に補助金を交付して浄化槽を設置する方式も併用し，今後の事業運営を検討する必要がある。</t>
    <phoneticPr fontId="4"/>
  </si>
  <si>
    <t>①経常収支比率：全国平均及び類似団体と比較して高い113.46％となった。単年度の収支が黒字であることを示す100％以上となってはいるものの，経常収益は使用料では賄えておらず，一般会計からの繰入金に依存している状況である。浄化槽設置基数の増加により収入は増加するが，維持管理費の支出も増加するため，今後も維持管理費の削減に努めていく必要がある。
③流動比率：全国平均及び類似団体と比較して高い540.4％となった。高い要因は，平成24年度開始事業のため元金返済据置の影響があり償還額が抑えられているためである。償還額は，令和９年度まで増加傾向であり，数値は低く推移していくと思われる。
⑤経費回収率：全国平均及び類似団体と比較して低い50.67％となった。使用料で回収するべき汚水処理費を使用料で賄えてない現状であり，今後は使用料水準を評価しながら経営改善を図っていく。
⑥汚水処理原価：全国平均及び類似団体と比較して高い322.04円となった。今後は維持管理費の削減に努め，効率的な汚水処理を行っていく必要がある。
⑦施設利用率：全国平均及び類似団体と比較して低い52.08％となった。浄化槽設置基数は増加し処理能力は増大するが，節水意識の向上や人口減により処理水量が減少するため施設利用率は，緩やかな減少傾向が予想される。</t>
    <rPh sb="207" eb="208">
      <t>タカ</t>
    </rPh>
    <rPh sb="209" eb="211">
      <t>ヨウイン</t>
    </rPh>
    <rPh sb="213" eb="215">
      <t>ヘイセイ</t>
    </rPh>
    <rPh sb="217" eb="219">
      <t>ネンド</t>
    </rPh>
    <rPh sb="219" eb="221">
      <t>カイシ</t>
    </rPh>
    <rPh sb="221" eb="223">
      <t>ジギョウ</t>
    </rPh>
    <rPh sb="233" eb="235">
      <t>エイキョウ</t>
    </rPh>
    <rPh sb="238" eb="241">
      <t>ショウカンガク</t>
    </rPh>
    <rPh sb="242" eb="243">
      <t>オサ</t>
    </rPh>
    <rPh sb="255" eb="258">
      <t>ショウカンガク</t>
    </rPh>
    <rPh sb="260" eb="262">
      <t>レイワ</t>
    </rPh>
    <rPh sb="263" eb="265">
      <t>ネンド</t>
    </rPh>
    <rPh sb="267" eb="269">
      <t>ゾウカ</t>
    </rPh>
    <rPh sb="269" eb="27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</si>
</sst>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E-453E-9E42-DD2394C682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7E-453E-9E42-DD2394C682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52.08</c:v>
                </c:pt>
              </c:numCache>
            </c:numRef>
          </c:val>
          <c:extLst>
            <c:ext xmlns:c16="http://schemas.microsoft.com/office/drawing/2014/chart" uri="{C3380CC4-5D6E-409C-BE32-E72D297353CC}">
              <c16:uniqueId val="{00000000-4754-4D8B-AD6A-4FA573D601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4754-4D8B-AD6A-4FA573D601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7B7-4F40-8641-76034CC771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37B7-4F40-8641-76034CC771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113.46</c:v>
                </c:pt>
              </c:numCache>
            </c:numRef>
          </c:val>
          <c:extLst>
            <c:ext xmlns:c16="http://schemas.microsoft.com/office/drawing/2014/chart" uri="{C3380CC4-5D6E-409C-BE32-E72D297353CC}">
              <c16:uniqueId val="{00000000-39A1-4DDA-9472-0DB61AEE2D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39A1-4DDA-9472-0DB61AEE2D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2C42-4046-8E29-5A576DBAB9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2C42-4046-8E29-5A576DBAB9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4-4462-A801-01BE5E447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64-4462-A801-01BE5E447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67-4AA1-9978-07FB8D5208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E067-4AA1-9978-07FB8D5208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540.4</c:v>
                </c:pt>
              </c:numCache>
            </c:numRef>
          </c:val>
          <c:extLst>
            <c:ext xmlns:c16="http://schemas.microsoft.com/office/drawing/2014/chart" uri="{C3380CC4-5D6E-409C-BE32-E72D297353CC}">
              <c16:uniqueId val="{00000000-21E9-4334-9E1C-236A865DEC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21E9-4334-9E1C-236A865DEC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8C-4A43-B27D-D3D356B415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BC8C-4A43-B27D-D3D356B415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50.67</c:v>
                </c:pt>
              </c:numCache>
            </c:numRef>
          </c:val>
          <c:extLst>
            <c:ext xmlns:c16="http://schemas.microsoft.com/office/drawing/2014/chart" uri="{C3380CC4-5D6E-409C-BE32-E72D297353CC}">
              <c16:uniqueId val="{00000000-611F-46C8-B6D3-36AFB4346D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611F-46C8-B6D3-36AFB4346D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322.04000000000002</c:v>
                </c:pt>
              </c:numCache>
            </c:numRef>
          </c:val>
          <c:extLst>
            <c:ext xmlns:c16="http://schemas.microsoft.com/office/drawing/2014/chart" uri="{C3380CC4-5D6E-409C-BE32-E72D297353CC}">
              <c16:uniqueId val="{00000000-CA7F-4C08-B515-C18A090DD7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CA7F-4C08-B515-C18A090DD7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行方市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33775</v>
      </c>
      <c r="AM8" s="51"/>
      <c r="AN8" s="51"/>
      <c r="AO8" s="51"/>
      <c r="AP8" s="51"/>
      <c r="AQ8" s="51"/>
      <c r="AR8" s="51"/>
      <c r="AS8" s="51"/>
      <c r="AT8" s="46">
        <f>データ!T6</f>
        <v>222.48</v>
      </c>
      <c r="AU8" s="46"/>
      <c r="AV8" s="46"/>
      <c r="AW8" s="46"/>
      <c r="AX8" s="46"/>
      <c r="AY8" s="46"/>
      <c r="AZ8" s="46"/>
      <c r="BA8" s="46"/>
      <c r="BB8" s="46">
        <f>データ!U6</f>
        <v>151.81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60.19</v>
      </c>
      <c r="J10" s="46"/>
      <c r="K10" s="46"/>
      <c r="L10" s="46"/>
      <c r="M10" s="46"/>
      <c r="N10" s="46"/>
      <c r="O10" s="46"/>
      <c r="P10" s="46">
        <f>データ!P6</f>
        <v>4.03</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1355</v>
      </c>
      <c r="AM10" s="51"/>
      <c r="AN10" s="51"/>
      <c r="AO10" s="51"/>
      <c r="AP10" s="51"/>
      <c r="AQ10" s="51"/>
      <c r="AR10" s="51"/>
      <c r="AS10" s="51"/>
      <c r="AT10" s="46">
        <f>データ!W6</f>
        <v>156.77000000000001</v>
      </c>
      <c r="AU10" s="46"/>
      <c r="AV10" s="46"/>
      <c r="AW10" s="46"/>
      <c r="AX10" s="46"/>
      <c r="AY10" s="46"/>
      <c r="AZ10" s="46"/>
      <c r="BA10" s="46"/>
      <c r="BB10" s="46">
        <f>データ!X6</f>
        <v>8.64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4jr0bc51lyjC6L2Qy7zqJNlrOSbYkMqaJ8e2pa1wf8+F3HBH7vvK3c1F3fsU/WjFkdz7DLK8auM+lw/bgpVYgg==" saltValue="4aTbIOIcEBGwHJ8t8WWc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82333</v>
      </c>
      <c r="D6" s="33">
        <f t="shared" si="3"/>
        <v>46</v>
      </c>
      <c r="E6" s="33">
        <f t="shared" si="3"/>
        <v>18</v>
      </c>
      <c r="F6" s="33">
        <f t="shared" si="3"/>
        <v>0</v>
      </c>
      <c r="G6" s="33">
        <f t="shared" si="3"/>
        <v>0</v>
      </c>
      <c r="H6" s="33" t="str">
        <f t="shared" si="3"/>
        <v>茨城県　行方市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60.19</v>
      </c>
      <c r="P6" s="34">
        <f t="shared" si="3"/>
        <v>4.03</v>
      </c>
      <c r="Q6" s="34">
        <f t="shared" si="3"/>
        <v>100</v>
      </c>
      <c r="R6" s="34">
        <f t="shared" si="3"/>
        <v>4180</v>
      </c>
      <c r="S6" s="34">
        <f t="shared" si="3"/>
        <v>33775</v>
      </c>
      <c r="T6" s="34">
        <f t="shared" si="3"/>
        <v>222.48</v>
      </c>
      <c r="U6" s="34">
        <f t="shared" si="3"/>
        <v>151.81</v>
      </c>
      <c r="V6" s="34">
        <f t="shared" si="3"/>
        <v>1355</v>
      </c>
      <c r="W6" s="34">
        <f t="shared" si="3"/>
        <v>156.77000000000001</v>
      </c>
      <c r="X6" s="34">
        <f t="shared" si="3"/>
        <v>8.64</v>
      </c>
      <c r="Y6" s="35" t="str">
        <f>IF(Y7="",NA(),Y7)</f>
        <v>-</v>
      </c>
      <c r="Z6" s="35" t="str">
        <f t="shared" ref="Z6:AH6" si="4">IF(Z7="",NA(),Z7)</f>
        <v>-</v>
      </c>
      <c r="AA6" s="35" t="str">
        <f t="shared" si="4"/>
        <v>-</v>
      </c>
      <c r="AB6" s="35" t="str">
        <f t="shared" si="4"/>
        <v>-</v>
      </c>
      <c r="AC6" s="35">
        <f t="shared" si="4"/>
        <v>113.46</v>
      </c>
      <c r="AD6" s="35" t="str">
        <f t="shared" si="4"/>
        <v>-</v>
      </c>
      <c r="AE6" s="35" t="str">
        <f t="shared" si="4"/>
        <v>-</v>
      </c>
      <c r="AF6" s="35" t="str">
        <f t="shared" si="4"/>
        <v>-</v>
      </c>
      <c r="AG6" s="35" t="str">
        <f t="shared" si="4"/>
        <v>-</v>
      </c>
      <c r="AH6" s="35">
        <f t="shared" si="4"/>
        <v>95.33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162.82</v>
      </c>
      <c r="AT6" s="34" t="str">
        <f>IF(AT7="","",IF(AT7="-","【-】","【"&amp;SUBSTITUTE(TEXT(AT7,"#,##0.00"),"-","△")&amp;"】"))</f>
        <v>【92.20】</v>
      </c>
      <c r="AU6" s="35" t="str">
        <f>IF(AU7="",NA(),AU7)</f>
        <v>-</v>
      </c>
      <c r="AV6" s="35" t="str">
        <f t="shared" ref="AV6:BD6" si="6">IF(AV7="",NA(),AV7)</f>
        <v>-</v>
      </c>
      <c r="AW6" s="35" t="str">
        <f t="shared" si="6"/>
        <v>-</v>
      </c>
      <c r="AX6" s="35" t="str">
        <f t="shared" si="6"/>
        <v>-</v>
      </c>
      <c r="AY6" s="35">
        <f t="shared" si="6"/>
        <v>540.4</v>
      </c>
      <c r="AZ6" s="35" t="str">
        <f t="shared" si="6"/>
        <v>-</v>
      </c>
      <c r="BA6" s="35" t="str">
        <f t="shared" si="6"/>
        <v>-</v>
      </c>
      <c r="BB6" s="35" t="str">
        <f t="shared" si="6"/>
        <v>-</v>
      </c>
      <c r="BC6" s="35" t="str">
        <f t="shared" si="6"/>
        <v>-</v>
      </c>
      <c r="BD6" s="35">
        <f t="shared" si="6"/>
        <v>125.61</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398.42</v>
      </c>
      <c r="BP6" s="34" t="str">
        <f>IF(BP7="","",IF(BP7="-","【-】","【"&amp;SUBSTITUTE(TEXT(BP7,"#,##0.00"),"-","△")&amp;"】"))</f>
        <v>【314.13】</v>
      </c>
      <c r="BQ6" s="35" t="str">
        <f>IF(BQ7="",NA(),BQ7)</f>
        <v>-</v>
      </c>
      <c r="BR6" s="35" t="str">
        <f t="shared" ref="BR6:BZ6" si="8">IF(BR7="",NA(),BR7)</f>
        <v>-</v>
      </c>
      <c r="BS6" s="35" t="str">
        <f t="shared" si="8"/>
        <v>-</v>
      </c>
      <c r="BT6" s="35" t="str">
        <f t="shared" si="8"/>
        <v>-</v>
      </c>
      <c r="BU6" s="35">
        <f t="shared" si="8"/>
        <v>50.67</v>
      </c>
      <c r="BV6" s="35" t="str">
        <f t="shared" si="8"/>
        <v>-</v>
      </c>
      <c r="BW6" s="35" t="str">
        <f t="shared" si="8"/>
        <v>-</v>
      </c>
      <c r="BX6" s="35" t="str">
        <f t="shared" si="8"/>
        <v>-</v>
      </c>
      <c r="BY6" s="35" t="str">
        <f t="shared" si="8"/>
        <v>-</v>
      </c>
      <c r="BZ6" s="35">
        <f t="shared" si="8"/>
        <v>50.7</v>
      </c>
      <c r="CA6" s="34" t="str">
        <f>IF(CA7="","",IF(CA7="-","【-】","【"&amp;SUBSTITUTE(TEXT(CA7,"#,##0.00"),"-","△")&amp;"】"))</f>
        <v>【58.42】</v>
      </c>
      <c r="CB6" s="35" t="str">
        <f>IF(CB7="",NA(),CB7)</f>
        <v>-</v>
      </c>
      <c r="CC6" s="35" t="str">
        <f t="shared" ref="CC6:CK6" si="9">IF(CC7="",NA(),CC7)</f>
        <v>-</v>
      </c>
      <c r="CD6" s="35" t="str">
        <f t="shared" si="9"/>
        <v>-</v>
      </c>
      <c r="CE6" s="35" t="str">
        <f t="shared" si="9"/>
        <v>-</v>
      </c>
      <c r="CF6" s="35">
        <f t="shared" si="9"/>
        <v>322.04000000000002</v>
      </c>
      <c r="CG6" s="35" t="str">
        <f t="shared" si="9"/>
        <v>-</v>
      </c>
      <c r="CH6" s="35" t="str">
        <f t="shared" si="9"/>
        <v>-</v>
      </c>
      <c r="CI6" s="35" t="str">
        <f t="shared" si="9"/>
        <v>-</v>
      </c>
      <c r="CJ6" s="35" t="str">
        <f t="shared" si="9"/>
        <v>-</v>
      </c>
      <c r="CK6" s="35">
        <f t="shared" si="9"/>
        <v>289.81</v>
      </c>
      <c r="CL6" s="34" t="str">
        <f>IF(CL7="","",IF(CL7="-","【-】","【"&amp;SUBSTITUTE(TEXT(CL7,"#,##0.00"),"-","△")&amp;"】"))</f>
        <v>【282.28】</v>
      </c>
      <c r="CM6" s="35" t="str">
        <f>IF(CM7="",NA(),CM7)</f>
        <v>-</v>
      </c>
      <c r="CN6" s="35" t="str">
        <f t="shared" ref="CN6:CV6" si="10">IF(CN7="",NA(),CN7)</f>
        <v>-</v>
      </c>
      <c r="CO6" s="35" t="str">
        <f t="shared" si="10"/>
        <v>-</v>
      </c>
      <c r="CP6" s="35" t="str">
        <f t="shared" si="10"/>
        <v>-</v>
      </c>
      <c r="CQ6" s="35">
        <f t="shared" si="10"/>
        <v>52.08</v>
      </c>
      <c r="CR6" s="35" t="str">
        <f t="shared" si="10"/>
        <v>-</v>
      </c>
      <c r="CS6" s="35" t="str">
        <f t="shared" si="10"/>
        <v>-</v>
      </c>
      <c r="CT6" s="35" t="str">
        <f t="shared" si="10"/>
        <v>-</v>
      </c>
      <c r="CU6" s="35" t="str">
        <f t="shared" si="10"/>
        <v>-</v>
      </c>
      <c r="CV6" s="35">
        <f t="shared" si="10"/>
        <v>56.45</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54.99</v>
      </c>
      <c r="DH6" s="34" t="str">
        <f>IF(DH7="","",IF(DH7="-","【-】","【"&amp;SUBSTITUTE(TEXT(DH7,"#,##0.00"),"-","△")&amp;"】"))</f>
        <v>【77.67】</v>
      </c>
      <c r="DI6" s="35" t="str">
        <f>IF(DI7="",NA(),DI7)</f>
        <v>-</v>
      </c>
      <c r="DJ6" s="35" t="str">
        <f t="shared" ref="DJ6:DR6" si="12">IF(DJ7="",NA(),DJ7)</f>
        <v>-</v>
      </c>
      <c r="DK6" s="35" t="str">
        <f t="shared" si="12"/>
        <v>-</v>
      </c>
      <c r="DL6" s="35" t="str">
        <f t="shared" si="12"/>
        <v>-</v>
      </c>
      <c r="DM6" s="35">
        <f t="shared" si="12"/>
        <v>3.33</v>
      </c>
      <c r="DN6" s="35" t="str">
        <f t="shared" si="12"/>
        <v>-</v>
      </c>
      <c r="DO6" s="35" t="str">
        <f t="shared" si="12"/>
        <v>-</v>
      </c>
      <c r="DP6" s="35" t="str">
        <f t="shared" si="12"/>
        <v>-</v>
      </c>
      <c r="DQ6" s="35" t="str">
        <f t="shared" si="12"/>
        <v>-</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82333</v>
      </c>
      <c r="D7" s="37">
        <v>46</v>
      </c>
      <c r="E7" s="37">
        <v>18</v>
      </c>
      <c r="F7" s="37">
        <v>0</v>
      </c>
      <c r="G7" s="37">
        <v>0</v>
      </c>
      <c r="H7" s="37" t="s">
        <v>96</v>
      </c>
      <c r="I7" s="37" t="s">
        <v>97</v>
      </c>
      <c r="J7" s="37" t="s">
        <v>98</v>
      </c>
      <c r="K7" s="37" t="s">
        <v>99</v>
      </c>
      <c r="L7" s="37" t="s">
        <v>100</v>
      </c>
      <c r="M7" s="37" t="s">
        <v>101</v>
      </c>
      <c r="N7" s="38" t="s">
        <v>102</v>
      </c>
      <c r="O7" s="38">
        <v>60.19</v>
      </c>
      <c r="P7" s="38">
        <v>4.03</v>
      </c>
      <c r="Q7" s="38">
        <v>100</v>
      </c>
      <c r="R7" s="38">
        <v>4180</v>
      </c>
      <c r="S7" s="38">
        <v>33775</v>
      </c>
      <c r="T7" s="38">
        <v>222.48</v>
      </c>
      <c r="U7" s="38">
        <v>151.81</v>
      </c>
      <c r="V7" s="38">
        <v>1355</v>
      </c>
      <c r="W7" s="38">
        <v>156.77000000000001</v>
      </c>
      <c r="X7" s="38">
        <v>8.64</v>
      </c>
      <c r="Y7" s="38" t="s">
        <v>102</v>
      </c>
      <c r="Z7" s="38" t="s">
        <v>102</v>
      </c>
      <c r="AA7" s="38" t="s">
        <v>102</v>
      </c>
      <c r="AB7" s="38" t="s">
        <v>102</v>
      </c>
      <c r="AC7" s="38">
        <v>113.46</v>
      </c>
      <c r="AD7" s="38" t="s">
        <v>102</v>
      </c>
      <c r="AE7" s="38" t="s">
        <v>102</v>
      </c>
      <c r="AF7" s="38" t="s">
        <v>102</v>
      </c>
      <c r="AG7" s="38" t="s">
        <v>102</v>
      </c>
      <c r="AH7" s="38">
        <v>95.33</v>
      </c>
      <c r="AI7" s="38">
        <v>98.17</v>
      </c>
      <c r="AJ7" s="38" t="s">
        <v>102</v>
      </c>
      <c r="AK7" s="38" t="s">
        <v>102</v>
      </c>
      <c r="AL7" s="38" t="s">
        <v>102</v>
      </c>
      <c r="AM7" s="38" t="s">
        <v>102</v>
      </c>
      <c r="AN7" s="38">
        <v>0</v>
      </c>
      <c r="AO7" s="38" t="s">
        <v>102</v>
      </c>
      <c r="AP7" s="38" t="s">
        <v>102</v>
      </c>
      <c r="AQ7" s="38" t="s">
        <v>102</v>
      </c>
      <c r="AR7" s="38" t="s">
        <v>102</v>
      </c>
      <c r="AS7" s="38">
        <v>162.82</v>
      </c>
      <c r="AT7" s="38">
        <v>92.2</v>
      </c>
      <c r="AU7" s="38" t="s">
        <v>102</v>
      </c>
      <c r="AV7" s="38" t="s">
        <v>102</v>
      </c>
      <c r="AW7" s="38" t="s">
        <v>102</v>
      </c>
      <c r="AX7" s="38" t="s">
        <v>102</v>
      </c>
      <c r="AY7" s="38">
        <v>540.4</v>
      </c>
      <c r="AZ7" s="38" t="s">
        <v>102</v>
      </c>
      <c r="BA7" s="38" t="s">
        <v>102</v>
      </c>
      <c r="BB7" s="38" t="s">
        <v>102</v>
      </c>
      <c r="BC7" s="38" t="s">
        <v>102</v>
      </c>
      <c r="BD7" s="38">
        <v>125.61</v>
      </c>
      <c r="BE7" s="38">
        <v>106.38</v>
      </c>
      <c r="BF7" s="38" t="s">
        <v>102</v>
      </c>
      <c r="BG7" s="38" t="s">
        <v>102</v>
      </c>
      <c r="BH7" s="38" t="s">
        <v>102</v>
      </c>
      <c r="BI7" s="38" t="s">
        <v>102</v>
      </c>
      <c r="BJ7" s="38">
        <v>0</v>
      </c>
      <c r="BK7" s="38" t="s">
        <v>102</v>
      </c>
      <c r="BL7" s="38" t="s">
        <v>102</v>
      </c>
      <c r="BM7" s="38" t="s">
        <v>102</v>
      </c>
      <c r="BN7" s="38" t="s">
        <v>102</v>
      </c>
      <c r="BO7" s="38">
        <v>398.42</v>
      </c>
      <c r="BP7" s="38">
        <v>314.13</v>
      </c>
      <c r="BQ7" s="38" t="s">
        <v>102</v>
      </c>
      <c r="BR7" s="38" t="s">
        <v>102</v>
      </c>
      <c r="BS7" s="38" t="s">
        <v>102</v>
      </c>
      <c r="BT7" s="38" t="s">
        <v>102</v>
      </c>
      <c r="BU7" s="38">
        <v>50.67</v>
      </c>
      <c r="BV7" s="38" t="s">
        <v>102</v>
      </c>
      <c r="BW7" s="38" t="s">
        <v>102</v>
      </c>
      <c r="BX7" s="38" t="s">
        <v>102</v>
      </c>
      <c r="BY7" s="38" t="s">
        <v>102</v>
      </c>
      <c r="BZ7" s="38">
        <v>50.7</v>
      </c>
      <c r="CA7" s="38">
        <v>58.42</v>
      </c>
      <c r="CB7" s="38" t="s">
        <v>102</v>
      </c>
      <c r="CC7" s="38" t="s">
        <v>102</v>
      </c>
      <c r="CD7" s="38" t="s">
        <v>102</v>
      </c>
      <c r="CE7" s="38" t="s">
        <v>102</v>
      </c>
      <c r="CF7" s="38">
        <v>322.04000000000002</v>
      </c>
      <c r="CG7" s="38" t="s">
        <v>102</v>
      </c>
      <c r="CH7" s="38" t="s">
        <v>102</v>
      </c>
      <c r="CI7" s="38" t="s">
        <v>102</v>
      </c>
      <c r="CJ7" s="38" t="s">
        <v>102</v>
      </c>
      <c r="CK7" s="38">
        <v>289.81</v>
      </c>
      <c r="CL7" s="38">
        <v>282.27999999999997</v>
      </c>
      <c r="CM7" s="38" t="s">
        <v>102</v>
      </c>
      <c r="CN7" s="38" t="s">
        <v>102</v>
      </c>
      <c r="CO7" s="38" t="s">
        <v>102</v>
      </c>
      <c r="CP7" s="38" t="s">
        <v>102</v>
      </c>
      <c r="CQ7" s="38">
        <v>52.08</v>
      </c>
      <c r="CR7" s="38" t="s">
        <v>102</v>
      </c>
      <c r="CS7" s="38" t="s">
        <v>102</v>
      </c>
      <c r="CT7" s="38" t="s">
        <v>102</v>
      </c>
      <c r="CU7" s="38" t="s">
        <v>102</v>
      </c>
      <c r="CV7" s="38">
        <v>56.45</v>
      </c>
      <c r="CW7" s="38">
        <v>57.83</v>
      </c>
      <c r="CX7" s="38" t="s">
        <v>102</v>
      </c>
      <c r="CY7" s="38" t="s">
        <v>102</v>
      </c>
      <c r="CZ7" s="38" t="s">
        <v>102</v>
      </c>
      <c r="DA7" s="38" t="s">
        <v>102</v>
      </c>
      <c r="DB7" s="38">
        <v>100</v>
      </c>
      <c r="DC7" s="38" t="s">
        <v>102</v>
      </c>
      <c r="DD7" s="38" t="s">
        <v>102</v>
      </c>
      <c r="DE7" s="38" t="s">
        <v>102</v>
      </c>
      <c r="DF7" s="38" t="s">
        <v>102</v>
      </c>
      <c r="DG7" s="38">
        <v>54.99</v>
      </c>
      <c r="DH7" s="38">
        <v>77.67</v>
      </c>
      <c r="DI7" s="38" t="s">
        <v>102</v>
      </c>
      <c r="DJ7" s="38" t="s">
        <v>102</v>
      </c>
      <c r="DK7" s="38" t="s">
        <v>102</v>
      </c>
      <c r="DL7" s="38" t="s">
        <v>102</v>
      </c>
      <c r="DM7" s="38">
        <v>3.33</v>
      </c>
      <c r="DN7" s="38" t="s">
        <v>102</v>
      </c>
      <c r="DO7" s="38" t="s">
        <v>102</v>
      </c>
      <c r="DP7" s="38" t="s">
        <v>102</v>
      </c>
      <c r="DQ7" s="38" t="s">
        <v>102</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2022-02-18T04:14:00Z</cp:lastPrinted>
  <dcterms:created xsi:type="dcterms:W3CDTF">2021-12-03T07:38:48Z</dcterms:created>
  <dcterms:modified xsi:type="dcterms:W3CDTF">2022-03-04T04:43:32Z</dcterms:modified>
  <cp:category/>
  <cp:contentStatus/>
</cp:coreProperties>
</file>