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P掲載用データ\"/>
    </mc:Choice>
  </mc:AlternateContent>
  <workbookProtection workbookAlgorithmName="SHA-512" workbookHashValue="6KpYTcAcschSsZy94mkiRqB2J/b5BChMUynHnJ41GexmOCHdoGGxV0//K8P4RybvkwRHLJPXXRncec/o/JT+ww==" workbookSaltValue="2XeLBQDs7NVllw1Ifb/Eb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<sst xmlns="http://schemas.openxmlformats.org/spreadsheetml/2006/main" count="320" uniqueCount="117">
  <si>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</si>
  <si>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</si>
  <si>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</si>
  <si>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</si>
  <si>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</si>
  <si>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</si>
  <si>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</si>
  <si>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</si>
  <si>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</si>
  <si>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</si>
  <si>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</si>
  <si>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</si>
  <si>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</si>
  <si>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</si>
  <si>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</si>
  <si>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</si>
  <si>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</si>
  <si>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</si>
  <si>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</si>
  <si>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</si>
  <si>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</si>
  <si>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</si>
  <si>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</si>
  <si>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</si>
  <si>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</si>
  <si>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</si>
  <si>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</si>
  <si>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</si>
  <si>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</si>
  <si>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</si>
  <si>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</si>
  <si>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</si>
  <si>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</si>
  <si>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</si>
  <si>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</si>
  <si>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</si>
  <si>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</si>
  <si>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</si>
  <si>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</si>
  <si>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</si>
  <si>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</si>
  <si>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</si>
  <si>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</si>
  <si>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</si>
  <si>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</si>
  <si>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</si>
  <si>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</si>
  <si>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</si>
  <si>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</si>
  <si>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</si>
  <si>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</si>
  <si>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</si>
  <si>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</si>
  <si>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</si>
  <si>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</si>
  <si>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</si>
  <si>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</si>
  <si>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</si>
  <si>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</si>
  <si>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</si>
  <si>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</si>
  <si>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</si>
  <si>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</si>
  <si>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</si>
  <si>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</si>
  <si>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</si>
  <si>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</si>
  <si>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</si>
  <si>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</si>
  <si>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</si>
  <si>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</si>
  <si>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</si>
  <si>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</si>
  <si>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</si>
  <si>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</si>
  <si>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</si>
  <si>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</si>
  <si>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</si>
  <si>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</si>
  <si>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</si>
  <si>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</si>
  <si>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</si>
  <si>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</si>
  <si>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</si>
  <si>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</si>
  <si>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</si>
  <si>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</si>
  <si>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</si>
  <si>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</si>
  <si>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</si>
  <si>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</si>
  <si>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</si>
  <si>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</si>
  <si>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</si>
  <si>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</si>
  <si>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</si>
  <si>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</si>
  <si>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</si>
  <si>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</si>
  <si>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</si>
  <si>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</si>
  <si>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</si>
  <si>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</si>
  <si>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</si>
  <si>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</si>
  <si>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</si>
  <si>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</si>
  <si>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</si>
  <si>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</si>
  <si>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</si>
  <si>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</si>
  <si>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</si>
  <si>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</si>
  <si>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</si>
  <si>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全国平均及び類似団体と比較して著しく低い3.05％となった。要因としては，法定耐用年数に近い資産が少ないことが考えられる。今後は，耐用年数の到来を見据えて長寿命化計画を策定し，更新・改良を効率的に進めていくことが必要である。</t>
    <phoneticPr fontId="4"/>
  </si>
  <si>
    <t>　経常収支比率が106.67％となり，経営の健全性という観点からは数値上良好な状況となっている。しかしながら，法適用企業となり独立採算を求められる中においては，法適化以前同様，一般会計からの繰入金に依存している現状は必ずしも良好な経営とは言えない状況である。
　資産となる公共下水道管渠については，将来必然的に法定耐用年数が到来し，更新・改良が必要となることから，長期的な展望を持った長寿命化計画の策定や，実効性のある更新計画の策定が必要となってくる。
　使用料についても投資規模に見合ったものであるか評価しながら，将来に渡り安定的にサービスを提供できるよう経営の健全化を図っていく必要がある。
　全体計画を令和３年度に見直す予定である。</t>
    <phoneticPr fontId="4"/>
  </si>
  <si>
    <t>①経常収支比率：全国平均及び類似団体と比較して低い102.56％となった。比率の要因となっている経常収益については，使用料金の設定が，特定環境保全公共下水道や農業集落排水と比較すると高水準となっている。しかし，今後は人口減少に伴い，収益の増が徐々に見込めなくなることが予想されるため，経常的な維持管理費の削減に努めていく必要がある。
③流動比率：全国平均及び類似団体と比較して著しく低い11.77％となった。これは，財源として発行した企業債の償還金が，流動負債の因子となっているためである。今後は，企業債償還の原資を使用料収入等で賄うことが必要となってくるため，接続率の向上に努めていく。
⑤経費回収率：全国平均及び類似団体と比較して低い62.78％となった。使用料で回収するべき汚水処理費を使用料で賄えていない現状であり,今後は使用料水準を評価しながら，経営改善を図っていく考えである。
⑥汚水処理原価：全国平均及び類似団体と比較して高い264.81円となった。現在は整備計画完了しており，接続率の向上と合わせて維持管理費の削減に努め，効率的な汚水処理を行っていく必要がある。
⑧水洗化率：全国平均及び類似団体と比較して低い72.77％となった。今後は接続促進のための広報活動などを強化し，接続率の向上に努めていく。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</si>
</sst>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E7-4E74-A111-0FCF6228B1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06E7-4E74-A111-0FCF6228B1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F5-47D6-A858-5A365AC713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4DF5-47D6-A858-5A365AC713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72.77</c:v>
                </c:pt>
              </c:numCache>
            </c:numRef>
          </c:val>
          <c:extLst>
            <c:ext xmlns:c16="http://schemas.microsoft.com/office/drawing/2014/chart" uri="{C3380CC4-5D6E-409C-BE32-E72D297353CC}">
              <c16:uniqueId val="{00000000-4F84-4B70-9A56-DDB7504BB8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4F84-4B70-9A56-DDB7504BB8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102.65</c:v>
                </c:pt>
              </c:numCache>
            </c:numRef>
          </c:val>
          <c:extLst>
            <c:ext xmlns:c16="http://schemas.microsoft.com/office/drawing/2014/chart" uri="{C3380CC4-5D6E-409C-BE32-E72D297353CC}">
              <c16:uniqueId val="{00000000-7BFA-4431-A0B0-D4FE989033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7BFA-4431-A0B0-D4FE989033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3.05</c:v>
                </c:pt>
              </c:numCache>
            </c:numRef>
          </c:val>
          <c:extLst>
            <c:ext xmlns:c16="http://schemas.microsoft.com/office/drawing/2014/chart" uri="{C3380CC4-5D6E-409C-BE32-E72D297353CC}">
              <c16:uniqueId val="{00000000-12AE-4875-B5C1-5058D277AC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12AE-4875-B5C1-5058D277AC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A5-4DA2-8FE5-B824E16F1C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EA5-4DA2-8FE5-B824E16F1C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F0-4527-AC09-A0CEBB832D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72F0-4527-AC09-A0CEBB832D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11.77</c:v>
                </c:pt>
              </c:numCache>
            </c:numRef>
          </c:val>
          <c:extLst>
            <c:ext xmlns:c16="http://schemas.microsoft.com/office/drawing/2014/chart" uri="{C3380CC4-5D6E-409C-BE32-E72D297353CC}">
              <c16:uniqueId val="{00000000-BAD8-46B4-92A3-1FE9F1DABC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BAD8-46B4-92A3-1FE9F1DABC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04-46BF-A045-368886844C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8404-46BF-A045-368886844C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62.78</c:v>
                </c:pt>
              </c:numCache>
            </c:numRef>
          </c:val>
          <c:extLst>
            <c:ext xmlns:c16="http://schemas.microsoft.com/office/drawing/2014/chart" uri="{C3380CC4-5D6E-409C-BE32-E72D297353CC}">
              <c16:uniqueId val="{00000000-407A-4EAD-893A-257862AC5A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407A-4EAD-893A-257862AC5A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264.81</c:v>
                </c:pt>
              </c:numCache>
            </c:numRef>
          </c:val>
          <c:extLst>
            <c:ext xmlns:c16="http://schemas.microsoft.com/office/drawing/2014/chart" uri="{C3380CC4-5D6E-409C-BE32-E72D297353CC}">
              <c16:uniqueId val="{00000000-14D9-40DC-95D1-24DD2AF1B3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14D9-40DC-95D1-24DD2AF1B3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行方市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33775</v>
      </c>
      <c r="AM8" s="69"/>
      <c r="AN8" s="69"/>
      <c r="AO8" s="69"/>
      <c r="AP8" s="69"/>
      <c r="AQ8" s="69"/>
      <c r="AR8" s="69"/>
      <c r="AS8" s="69"/>
      <c r="AT8" s="68">
        <f>データ!T6</f>
        <v>222.48</v>
      </c>
      <c r="AU8" s="68"/>
      <c r="AV8" s="68"/>
      <c r="AW8" s="68"/>
      <c r="AX8" s="68"/>
      <c r="AY8" s="68"/>
      <c r="AZ8" s="68"/>
      <c r="BA8" s="68"/>
      <c r="BB8" s="68">
        <f>データ!U6</f>
        <v>151.81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63.51</v>
      </c>
      <c r="J10" s="68"/>
      <c r="K10" s="68"/>
      <c r="L10" s="68"/>
      <c r="M10" s="68"/>
      <c r="N10" s="68"/>
      <c r="O10" s="68"/>
      <c r="P10" s="68">
        <f>データ!P6</f>
        <v>9.24</v>
      </c>
      <c r="Q10" s="68"/>
      <c r="R10" s="68"/>
      <c r="S10" s="68"/>
      <c r="T10" s="68"/>
      <c r="U10" s="68"/>
      <c r="V10" s="68"/>
      <c r="W10" s="68">
        <f>データ!Q6</f>
        <v>92.3</v>
      </c>
      <c r="X10" s="68"/>
      <c r="Y10" s="68"/>
      <c r="Z10" s="68"/>
      <c r="AA10" s="68"/>
      <c r="AB10" s="68"/>
      <c r="AC10" s="68"/>
      <c r="AD10" s="69">
        <f>データ!R6</f>
        <v>3630</v>
      </c>
      <c r="AE10" s="69"/>
      <c r="AF10" s="69"/>
      <c r="AG10" s="69"/>
      <c r="AH10" s="69"/>
      <c r="AI10" s="69"/>
      <c r="AJ10" s="69"/>
      <c r="AK10" s="2"/>
      <c r="AL10" s="69">
        <f>データ!V6</f>
        <v>3103</v>
      </c>
      <c r="AM10" s="69"/>
      <c r="AN10" s="69"/>
      <c r="AO10" s="69"/>
      <c r="AP10" s="69"/>
      <c r="AQ10" s="69"/>
      <c r="AR10" s="69"/>
      <c r="AS10" s="69"/>
      <c r="AT10" s="68">
        <f>データ!W6</f>
        <v>1.68</v>
      </c>
      <c r="AU10" s="68"/>
      <c r="AV10" s="68"/>
      <c r="AW10" s="68"/>
      <c r="AX10" s="68"/>
      <c r="AY10" s="68"/>
      <c r="AZ10" s="68"/>
      <c r="BA10" s="68"/>
      <c r="BB10" s="68">
        <f>データ!X6</f>
        <v>1847.02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M2ekrU4qJt6xpYv/nwW1EHHWCWs3Pf3qWowN0Tv6MD/u8udJ33WEK+9eltsYUmNR71wY8yZVEKgvBap7AcDCg==" saltValue="IFPhgV2ZPSVyZ67PFFV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82333</v>
      </c>
      <c r="D6" s="33">
        <f t="shared" si="3"/>
        <v>46</v>
      </c>
      <c r="E6" s="33">
        <f t="shared" si="3"/>
        <v>17</v>
      </c>
      <c r="F6" s="33">
        <f t="shared" si="3"/>
        <v>1</v>
      </c>
      <c r="G6" s="33">
        <f t="shared" si="3"/>
        <v>0</v>
      </c>
      <c r="H6" s="33" t="str">
        <f t="shared" si="3"/>
        <v>茨城県　行方市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63.51</v>
      </c>
      <c r="P6" s="34">
        <f t="shared" si="3"/>
        <v>9.24</v>
      </c>
      <c r="Q6" s="34">
        <f t="shared" si="3"/>
        <v>92.3</v>
      </c>
      <c r="R6" s="34">
        <f t="shared" si="3"/>
        <v>3630</v>
      </c>
      <c r="S6" s="34">
        <f t="shared" si="3"/>
        <v>33775</v>
      </c>
      <c r="T6" s="34">
        <f t="shared" si="3"/>
        <v>222.48</v>
      </c>
      <c r="U6" s="34">
        <f t="shared" si="3"/>
        <v>151.81</v>
      </c>
      <c r="V6" s="34">
        <f t="shared" si="3"/>
        <v>3103</v>
      </c>
      <c r="W6" s="34">
        <f t="shared" si="3"/>
        <v>1.68</v>
      </c>
      <c r="X6" s="34">
        <f t="shared" si="3"/>
        <v>1847.02</v>
      </c>
      <c r="Y6" s="35" t="str">
        <f>IF(Y7="",NA(),Y7)</f>
        <v>-</v>
      </c>
      <c r="Z6" s="35" t="str">
        <f t="shared" ref="Z6:AH6" si="4">IF(Z7="",NA(),Z7)</f>
        <v>-</v>
      </c>
      <c r="AA6" s="35" t="str">
        <f t="shared" si="4"/>
        <v>-</v>
      </c>
      <c r="AB6" s="35" t="str">
        <f t="shared" si="4"/>
        <v>-</v>
      </c>
      <c r="AC6" s="35">
        <f t="shared" si="4"/>
        <v>102.65</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11.77</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62.78</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264.81</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72.77</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3.05</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2">
      <c r="A7" s="28"/>
      <c r="B7" s="37">
        <v>2020</v>
      </c>
      <c r="C7" s="37">
        <v>82333</v>
      </c>
      <c r="D7" s="37">
        <v>46</v>
      </c>
      <c r="E7" s="37">
        <v>17</v>
      </c>
      <c r="F7" s="37">
        <v>1</v>
      </c>
      <c r="G7" s="37">
        <v>0</v>
      </c>
      <c r="H7" s="37" t="s">
        <v>96</v>
      </c>
      <c r="I7" s="37" t="s">
        <v>97</v>
      </c>
      <c r="J7" s="37" t="s">
        <v>98</v>
      </c>
      <c r="K7" s="37" t="s">
        <v>99</v>
      </c>
      <c r="L7" s="37" t="s">
        <v>100</v>
      </c>
      <c r="M7" s="37" t="s">
        <v>101</v>
      </c>
      <c r="N7" s="38" t="s">
        <v>102</v>
      </c>
      <c r="O7" s="38">
        <v>63.51</v>
      </c>
      <c r="P7" s="38">
        <v>9.24</v>
      </c>
      <c r="Q7" s="38">
        <v>92.3</v>
      </c>
      <c r="R7" s="38">
        <v>3630</v>
      </c>
      <c r="S7" s="38">
        <v>33775</v>
      </c>
      <c r="T7" s="38">
        <v>222.48</v>
      </c>
      <c r="U7" s="38">
        <v>151.81</v>
      </c>
      <c r="V7" s="38">
        <v>3103</v>
      </c>
      <c r="W7" s="38">
        <v>1.68</v>
      </c>
      <c r="X7" s="38">
        <v>1847.02</v>
      </c>
      <c r="Y7" s="38" t="s">
        <v>102</v>
      </c>
      <c r="Z7" s="38" t="s">
        <v>102</v>
      </c>
      <c r="AA7" s="38" t="s">
        <v>102</v>
      </c>
      <c r="AB7" s="38" t="s">
        <v>102</v>
      </c>
      <c r="AC7" s="38">
        <v>102.65</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11.77</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62.78</v>
      </c>
      <c r="BV7" s="38" t="s">
        <v>102</v>
      </c>
      <c r="BW7" s="38" t="s">
        <v>102</v>
      </c>
      <c r="BX7" s="38" t="s">
        <v>102</v>
      </c>
      <c r="BY7" s="38" t="s">
        <v>102</v>
      </c>
      <c r="BZ7" s="38">
        <v>79.77</v>
      </c>
      <c r="CA7" s="38">
        <v>98.96</v>
      </c>
      <c r="CB7" s="38" t="s">
        <v>102</v>
      </c>
      <c r="CC7" s="38" t="s">
        <v>102</v>
      </c>
      <c r="CD7" s="38" t="s">
        <v>102</v>
      </c>
      <c r="CE7" s="38" t="s">
        <v>102</v>
      </c>
      <c r="CF7" s="38">
        <v>264.81</v>
      </c>
      <c r="CG7" s="38" t="s">
        <v>102</v>
      </c>
      <c r="CH7" s="38" t="s">
        <v>102</v>
      </c>
      <c r="CI7" s="38" t="s">
        <v>102</v>
      </c>
      <c r="CJ7" s="38" t="s">
        <v>102</v>
      </c>
      <c r="CK7" s="38">
        <v>214.56</v>
      </c>
      <c r="CL7" s="38">
        <v>134.52000000000001</v>
      </c>
      <c r="CM7" s="38" t="s">
        <v>102</v>
      </c>
      <c r="CN7" s="38" t="s">
        <v>102</v>
      </c>
      <c r="CO7" s="38" t="s">
        <v>102</v>
      </c>
      <c r="CP7" s="38" t="s">
        <v>102</v>
      </c>
      <c r="CQ7" s="38" t="s">
        <v>102</v>
      </c>
      <c r="CR7" s="38" t="s">
        <v>102</v>
      </c>
      <c r="CS7" s="38" t="s">
        <v>102</v>
      </c>
      <c r="CT7" s="38" t="s">
        <v>102</v>
      </c>
      <c r="CU7" s="38" t="s">
        <v>102</v>
      </c>
      <c r="CV7" s="38">
        <v>49.47</v>
      </c>
      <c r="CW7" s="38">
        <v>59.57</v>
      </c>
      <c r="CX7" s="38" t="s">
        <v>102</v>
      </c>
      <c r="CY7" s="38" t="s">
        <v>102</v>
      </c>
      <c r="CZ7" s="38" t="s">
        <v>102</v>
      </c>
      <c r="DA7" s="38" t="s">
        <v>102</v>
      </c>
      <c r="DB7" s="38">
        <v>72.77</v>
      </c>
      <c r="DC7" s="38" t="s">
        <v>102</v>
      </c>
      <c r="DD7" s="38" t="s">
        <v>102</v>
      </c>
      <c r="DE7" s="38" t="s">
        <v>102</v>
      </c>
      <c r="DF7" s="38" t="s">
        <v>102</v>
      </c>
      <c r="DG7" s="38">
        <v>82.06</v>
      </c>
      <c r="DH7" s="38">
        <v>95.57</v>
      </c>
      <c r="DI7" s="38" t="s">
        <v>102</v>
      </c>
      <c r="DJ7" s="38" t="s">
        <v>102</v>
      </c>
      <c r="DK7" s="38" t="s">
        <v>102</v>
      </c>
      <c r="DL7" s="38" t="s">
        <v>102</v>
      </c>
      <c r="DM7" s="38">
        <v>3.05</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dcterms:created xsi:type="dcterms:W3CDTF">2021-12-03T07:08:36Z</dcterms:created>
  <dcterms:modified xsi:type="dcterms:W3CDTF">2022-03-04T04:40:07Z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