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7.100.22\home\下水道課\業務Ｇ\●公営企業経営状況\Ｈ27　経営比較分析表\【29行方市】下水道　経営比較分析表\"/>
    </mc:Choice>
  </mc:AlternateContent>
  <workbookProtection workbookPassword="8649" lockStructure="1"/>
  <bookViews>
    <workbookView xWindow="0" yWindow="0" windowWidth="23040" windowHeight="8712"/>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<sst xmlns="http://schemas.openxmlformats.org/spreadsheetml/2006/main" count="221" uniqueCount="111">
  <si>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</si>
  <si>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</si>
  <si>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</si>
  <si>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</si>
  <si>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</si>
  <si>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</si>
  <si>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</si>
  <si>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</si>
  <si>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</si>
  <si>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</si>
  <si>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</si>
  <si>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</si>
  <si>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</si>
  <si>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</si>
  <si>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</si>
  <si>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</si>
  <si>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</si>
  <si>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</si>
  <si>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</si>
  <si>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</si>
  <si>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</si>
  <si>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</si>
  <si>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</si>
  <si>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</si>
  <si>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</si>
  <si>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</si>
  <si>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</si>
  <si>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</si>
  <si>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</si>
  <si>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</si>
  <si>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</si>
  <si>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</si>
  <si>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</si>
  <si>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</si>
  <si>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</si>
  <si>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</si>
  <si>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</si>
  <si>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</si>
  <si>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</si>
  <si>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</si>
  <si>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</si>
  <si>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</si>
  <si>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</si>
  <si>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</si>
  <si>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</si>
  <si>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</si>
  <si>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</si>
  <si>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</si>
  <si>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</si>
  <si>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</si>
  <si>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</si>
  <si>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</si>
  <si>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</si>
  <si>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</si>
  <si>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</si>
  <si>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</si>
  <si>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</si>
  <si>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</si>
  <si>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</si>
  <si>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</si>
  <si>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</si>
  <si>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</si>
  <si>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</si>
  <si>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</si>
  <si>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</si>
  <si>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</si>
  <si>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</si>
  <si>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</si>
  <si>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</si>
  <si>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</si>
  <si>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</si>
  <si>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</si>
  <si>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</si>
  <si>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</si>
  <si>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</si>
  <si>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</si>
  <si>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</si>
  <si>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</si>
  <si>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</si>
  <si>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</si>
  <si>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</si>
  <si>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</si>
  <si>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</si>
  <si>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</si>
  <si>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</si>
  <si>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</si>
  <si>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</si>
  <si>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</si>
  <si>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</si>
  <si>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</si>
  <si>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</si>
  <si>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</si>
  <si>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</si>
  <si>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</si>
  <si>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</si>
  <si>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</si>
  <si>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茨城県　行方市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</si>
  <si>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</si>
  <si>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</si>
  <si>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</si>
  <si>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</si>
  <si>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</si>
  <si>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</si>
  <si>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</si>
  <si>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</si>
  <si>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</si>
  <si>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</si>
  <si>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</si>
  <si>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・維持管理経費の縮小のため、業務委託の内容を見直し、包括的な業務委託を検討する必要がある。
・財源となる使用料収入の確保及び向上が必要で、水洗化率は、榎本地区は100％で、平成22年度に供用開始した玉造北部地区は30％台であるため、戸別訪問等の実施により接続を促し、施設利用率、水洗化率を向上させることが急務である。
・更新・改修等の財源として補助金等の活用はするが、市の下水道事業の使用料体系を踏まえた適切な使用料の見直しにより財源の確保が必要である。</t>
    <rPh sb="1" eb="3">
      <t>イジ</t>
    </rPh>
    <rPh sb="3" eb="5">
      <t>カンリ</t>
    </rPh>
    <rPh sb="5" eb="7">
      <t>ケイヒ</t>
    </rPh>
    <rPh sb="8" eb="10">
      <t>シュクショウ</t>
    </rPh>
    <rPh sb="14" eb="16">
      <t>ギョウム</t>
    </rPh>
    <rPh sb="16" eb="18">
      <t>イタク</t>
    </rPh>
    <rPh sb="19" eb="21">
      <t>ナイヨウ</t>
    </rPh>
    <rPh sb="22" eb="24">
      <t>ミナオ</t>
    </rPh>
    <rPh sb="26" eb="29">
      <t>ホウカツテキ</t>
    </rPh>
    <rPh sb="30" eb="32">
      <t>ギョウム</t>
    </rPh>
    <rPh sb="32" eb="34">
      <t>イタク</t>
    </rPh>
    <rPh sb="35" eb="37">
      <t>ケントウ</t>
    </rPh>
    <rPh sb="39" eb="41">
      <t>ヒツヨウ</t>
    </rPh>
    <rPh sb="47" eb="49">
      <t>ザイゲン</t>
    </rPh>
    <rPh sb="52" eb="55">
      <t>シヨウリョウ</t>
    </rPh>
    <rPh sb="55" eb="57">
      <t>シュウニュウ</t>
    </rPh>
    <rPh sb="58" eb="60">
      <t>カクホ</t>
    </rPh>
    <rPh sb="60" eb="61">
      <t>オヨ</t>
    </rPh>
    <rPh sb="62" eb="64">
      <t>コウジョウ</t>
    </rPh>
    <rPh sb="65" eb="67">
      <t>ヒツヨウ</t>
    </rPh>
    <rPh sb="69" eb="72">
      <t>スイセンカ</t>
    </rPh>
    <rPh sb="72" eb="73">
      <t>リツ</t>
    </rPh>
    <rPh sb="75" eb="77">
      <t>エノキモト</t>
    </rPh>
    <rPh sb="77" eb="79">
      <t>チク</t>
    </rPh>
    <rPh sb="86" eb="88">
      <t>ヘイセイ</t>
    </rPh>
    <rPh sb="90" eb="91">
      <t>ネン</t>
    </rPh>
    <rPh sb="91" eb="92">
      <t>ド</t>
    </rPh>
    <rPh sb="93" eb="95">
      <t>キョウヨウ</t>
    </rPh>
    <rPh sb="95" eb="97">
      <t>カイシ</t>
    </rPh>
    <rPh sb="99" eb="101">
      <t>タマツクリ</t>
    </rPh>
    <rPh sb="101" eb="103">
      <t>ホクブ</t>
    </rPh>
    <rPh sb="103" eb="105">
      <t>チク</t>
    </rPh>
    <rPh sb="109" eb="110">
      <t>ダイ</t>
    </rPh>
    <rPh sb="116" eb="118">
      <t>コベツ</t>
    </rPh>
    <rPh sb="118" eb="120">
      <t>ホウモン</t>
    </rPh>
    <rPh sb="120" eb="121">
      <t>トウ</t>
    </rPh>
    <rPh sb="122" eb="124">
      <t>ジッシ</t>
    </rPh>
    <rPh sb="127" eb="129">
      <t>セツゾク</t>
    </rPh>
    <rPh sb="130" eb="131">
      <t>ウナガ</t>
    </rPh>
    <rPh sb="133" eb="135">
      <t>シセツ</t>
    </rPh>
    <rPh sb="135" eb="138">
      <t>リヨウリツ</t>
    </rPh>
    <rPh sb="139" eb="142">
      <t>スイセンカ</t>
    </rPh>
    <rPh sb="142" eb="143">
      <t>リツ</t>
    </rPh>
    <rPh sb="144" eb="146">
      <t>コウジョウ</t>
    </rPh>
    <rPh sb="152" eb="154">
      <t>キュウム</t>
    </rPh>
    <rPh sb="160" eb="162">
      <t>コウシン</t>
    </rPh>
    <rPh sb="163" eb="165">
      <t>カイシュウ</t>
    </rPh>
    <rPh sb="165" eb="166">
      <t>トウ</t>
    </rPh>
    <rPh sb="167" eb="169">
      <t>ザイゲン</t>
    </rPh>
    <rPh sb="172" eb="175">
      <t>ホジョキン</t>
    </rPh>
    <rPh sb="175" eb="176">
      <t>トウ</t>
    </rPh>
    <rPh sb="177" eb="179">
      <t>カツヨウ</t>
    </rPh>
    <rPh sb="184" eb="185">
      <t>シ</t>
    </rPh>
    <rPh sb="186" eb="189">
      <t>ゲスイドウ</t>
    </rPh>
    <rPh sb="189" eb="191">
      <t>ジギョウ</t>
    </rPh>
    <rPh sb="192" eb="195">
      <t>シヨウリョウ</t>
    </rPh>
    <rPh sb="195" eb="197">
      <t>タイケイ</t>
    </rPh>
    <rPh sb="198" eb="199">
      <t>フ</t>
    </rPh>
    <rPh sb="202" eb="204">
      <t>テキセツ</t>
    </rPh>
    <rPh sb="205" eb="208">
      <t>シヨウリョウ</t>
    </rPh>
    <rPh sb="209" eb="211">
      <t>ミナオ</t>
    </rPh>
    <rPh sb="215" eb="217">
      <t>ザイゲン</t>
    </rPh>
    <rPh sb="218" eb="220">
      <t>カクホ</t>
    </rPh>
    <rPh sb="221" eb="223">
      <t>ヒツヨウ</t>
    </rPh>
    <phoneticPr fontId="4"/>
  </si>
  <si>
    <t>・榎本地区は、平成３年度の供用開始から24年が経過しており、処理場施設及び管路施設全体に腐食や劣化等がみられる。電気設備には、製造元の補修品の供給が終了しており修繕に苦慮しており、管路施設は雨天時に処理能力を超える不明水が侵入してくる状況である。補助事業を活用する更新計画を策定し、平成31年度までに改築等を実施予定している。
・北部地区は、平成22年度に供用開始したので10年後の平成32年度以降に、処理場施設の修繕を予定している。</t>
    <rPh sb="1" eb="3">
      <t>エノキモト</t>
    </rPh>
    <rPh sb="3" eb="5">
      <t>チク</t>
    </rPh>
    <rPh sb="7" eb="9">
      <t>ヘイセイ</t>
    </rPh>
    <rPh sb="10" eb="12">
      <t>ネンド</t>
    </rPh>
    <rPh sb="13" eb="15">
      <t>キョウヨウ</t>
    </rPh>
    <rPh sb="15" eb="17">
      <t>カイシ</t>
    </rPh>
    <rPh sb="21" eb="22">
      <t>ネン</t>
    </rPh>
    <rPh sb="23" eb="25">
      <t>ケイカ</t>
    </rPh>
    <rPh sb="30" eb="33">
      <t>ショリジョウ</t>
    </rPh>
    <rPh sb="33" eb="35">
      <t>シセツ</t>
    </rPh>
    <rPh sb="35" eb="36">
      <t>オヨ</t>
    </rPh>
    <rPh sb="37" eb="39">
      <t>カンロ</t>
    </rPh>
    <rPh sb="39" eb="41">
      <t>シセツ</t>
    </rPh>
    <rPh sb="41" eb="43">
      <t>ゼンタイ</t>
    </rPh>
    <rPh sb="44" eb="46">
      <t>フショク</t>
    </rPh>
    <rPh sb="47" eb="49">
      <t>レッカ</t>
    </rPh>
    <rPh sb="49" eb="50">
      <t>トウ</t>
    </rPh>
    <rPh sb="90" eb="92">
      <t>カンロ</t>
    </rPh>
    <rPh sb="92" eb="94">
      <t>シセツ</t>
    </rPh>
    <rPh sb="95" eb="97">
      <t>ウテン</t>
    </rPh>
    <rPh sb="97" eb="98">
      <t>ジ</t>
    </rPh>
    <rPh sb="99" eb="101">
      <t>ショリ</t>
    </rPh>
    <rPh sb="101" eb="103">
      <t>ノウリョク</t>
    </rPh>
    <rPh sb="104" eb="105">
      <t>コ</t>
    </rPh>
    <rPh sb="107" eb="109">
      <t>フメイ</t>
    </rPh>
    <rPh sb="109" eb="110">
      <t>スイ</t>
    </rPh>
    <rPh sb="111" eb="113">
      <t>シンニュウ</t>
    </rPh>
    <rPh sb="117" eb="119">
      <t>ジョウキョウ</t>
    </rPh>
    <rPh sb="123" eb="125">
      <t>ホジョ</t>
    </rPh>
    <rPh sb="125" eb="127">
      <t>ジギョウ</t>
    </rPh>
    <rPh sb="128" eb="130">
      <t>カツヨウ</t>
    </rPh>
    <rPh sb="132" eb="134">
      <t>コウシン</t>
    </rPh>
    <rPh sb="134" eb="136">
      <t>ケイカク</t>
    </rPh>
    <rPh sb="137" eb="139">
      <t>サクテイ</t>
    </rPh>
    <rPh sb="141" eb="143">
      <t>ヘイセイ</t>
    </rPh>
    <rPh sb="145" eb="147">
      <t>ネンド</t>
    </rPh>
    <rPh sb="150" eb="152">
      <t>カイチク</t>
    </rPh>
    <rPh sb="152" eb="153">
      <t>トウ</t>
    </rPh>
    <rPh sb="154" eb="156">
      <t>ジッシ</t>
    </rPh>
    <rPh sb="156" eb="158">
      <t>ヨテイ</t>
    </rPh>
    <rPh sb="165" eb="167">
      <t>ホクブ</t>
    </rPh>
    <rPh sb="167" eb="169">
      <t>チク</t>
    </rPh>
    <rPh sb="171" eb="173">
      <t>ヘイセイ</t>
    </rPh>
    <rPh sb="175" eb="176">
      <t>ネン</t>
    </rPh>
    <rPh sb="176" eb="177">
      <t>ド</t>
    </rPh>
    <rPh sb="178" eb="180">
      <t>キョウヨウ</t>
    </rPh>
    <rPh sb="180" eb="182">
      <t>カイシ</t>
    </rPh>
    <rPh sb="188" eb="190">
      <t>ネンゴ</t>
    </rPh>
    <rPh sb="195" eb="197">
      <t>ネンド</t>
    </rPh>
    <rPh sb="197" eb="199">
      <t>イコウ</t>
    </rPh>
    <rPh sb="201" eb="204">
      <t>ショリジョウ</t>
    </rPh>
    <rPh sb="204" eb="206">
      <t>シセツ</t>
    </rPh>
    <rPh sb="207" eb="209">
      <t>シュウゼン</t>
    </rPh>
    <rPh sb="210" eb="212">
      <t>ヨテイ</t>
    </rPh>
    <phoneticPr fontId="4"/>
  </si>
  <si>
    <t>・収益的収支比率は、使用料収入の増加と維持管理費の抑制により増加しているが、比率が100％未満であり、その要因としては、地方債償還金等が考えられる。今後、収益の向上と費用の削減が課題である。
・経費回収率は、使用料収入の増加と維持管理費の抑制に努めたが前年比で減少した。今後は、使用料の見直しを検討し、収入を増加させる必要がある。
・汚水処理原価は、前年比で若干増加した。また、類似団体との比較でも数値が高いため経費削減に努め低減させていく必要がある。
・施設利用率は汚水処理水量の増加により増加している。類似団体と比べて低い数値となっている原因として、平成22年から順次供用開始した玉造北部地区の水洗化率が低いことが影響している。
・水洗化率は、類似団体と比べ下回っている。玉造北部地区の接続推進が急務であり、戸別訪問、イベント等でのキャンペーンを通じ、水洗化率の向上に努めていく。</t>
    <rPh sb="1" eb="4">
      <t>シュウエキテキ</t>
    </rPh>
    <rPh sb="4" eb="6">
      <t>シュウシ</t>
    </rPh>
    <rPh sb="6" eb="8">
      <t>ヒリツ</t>
    </rPh>
    <rPh sb="10" eb="13">
      <t>シヨウリョウ</t>
    </rPh>
    <rPh sb="13" eb="15">
      <t>シュウニュウ</t>
    </rPh>
    <rPh sb="16" eb="18">
      <t>ゾウカ</t>
    </rPh>
    <rPh sb="19" eb="21">
      <t>イジ</t>
    </rPh>
    <rPh sb="21" eb="24">
      <t>カンリヒ</t>
    </rPh>
    <rPh sb="25" eb="27">
      <t>ヨクセイ</t>
    </rPh>
    <rPh sb="30" eb="32">
      <t>ゾウカ</t>
    </rPh>
    <rPh sb="38" eb="40">
      <t>ヒリツ</t>
    </rPh>
    <rPh sb="45" eb="47">
      <t>ミマン</t>
    </rPh>
    <rPh sb="53" eb="55">
      <t>ヨウイン</t>
    </rPh>
    <rPh sb="60" eb="63">
      <t>チホウサイ</t>
    </rPh>
    <rPh sb="63" eb="65">
      <t>ショウカン</t>
    </rPh>
    <rPh sb="65" eb="66">
      <t>キン</t>
    </rPh>
    <rPh sb="66" eb="67">
      <t>トウ</t>
    </rPh>
    <rPh sb="68" eb="69">
      <t>カンガ</t>
    </rPh>
    <rPh sb="74" eb="76">
      <t>コンゴ</t>
    </rPh>
    <rPh sb="77" eb="79">
      <t>シュウエキ</t>
    </rPh>
    <rPh sb="80" eb="82">
      <t>コウジョウ</t>
    </rPh>
    <rPh sb="83" eb="85">
      <t>ヒヨウ</t>
    </rPh>
    <rPh sb="86" eb="88">
      <t>サクゲン</t>
    </rPh>
    <rPh sb="89" eb="91">
      <t>カダイ</t>
    </rPh>
    <rPh sb="97" eb="99">
      <t>ケイヒ</t>
    </rPh>
    <rPh sb="99" eb="101">
      <t>カイシュウ</t>
    </rPh>
    <rPh sb="101" eb="102">
      <t>リツ</t>
    </rPh>
    <rPh sb="104" eb="107">
      <t>シヨウリョウ</t>
    </rPh>
    <rPh sb="107" eb="109">
      <t>シュウニュウ</t>
    </rPh>
    <rPh sb="110" eb="112">
      <t>ゾウカ</t>
    </rPh>
    <rPh sb="113" eb="115">
      <t>イジ</t>
    </rPh>
    <rPh sb="115" eb="118">
      <t>カンリヒ</t>
    </rPh>
    <rPh sb="119" eb="121">
      <t>ヨクセイ</t>
    </rPh>
    <rPh sb="122" eb="123">
      <t>ツト</t>
    </rPh>
    <rPh sb="126" eb="129">
      <t>ゼンネンヒ</t>
    </rPh>
    <rPh sb="130" eb="132">
      <t>ゲンショウ</t>
    </rPh>
    <rPh sb="135" eb="137">
      <t>コンゴ</t>
    </rPh>
    <rPh sb="139" eb="142">
      <t>シヨウリョウ</t>
    </rPh>
    <rPh sb="143" eb="145">
      <t>ミナオ</t>
    </rPh>
    <rPh sb="147" eb="149">
      <t>ケントウ</t>
    </rPh>
    <rPh sb="155" eb="156">
      <t>カ</t>
    </rPh>
    <rPh sb="159" eb="161">
      <t>ヒツヨウ</t>
    </rPh>
    <rPh sb="167" eb="169">
      <t>オスイ</t>
    </rPh>
    <rPh sb="169" eb="171">
      <t>ショリ</t>
    </rPh>
    <rPh sb="171" eb="173">
      <t>ゲンカ</t>
    </rPh>
    <rPh sb="175" eb="178">
      <t>ゼンネンヒ</t>
    </rPh>
    <rPh sb="179" eb="181">
      <t>ジャッカン</t>
    </rPh>
    <rPh sb="181" eb="183">
      <t>ゾウカ</t>
    </rPh>
    <rPh sb="189" eb="191">
      <t>ルイジ</t>
    </rPh>
    <rPh sb="191" eb="193">
      <t>ダンタイ</t>
    </rPh>
    <rPh sb="195" eb="197">
      <t>ヒカク</t>
    </rPh>
    <rPh sb="199" eb="201">
      <t>スウチ</t>
    </rPh>
    <rPh sb="202" eb="203">
      <t>タカ</t>
    </rPh>
    <rPh sb="206" eb="208">
      <t>ケイヒ</t>
    </rPh>
    <rPh sb="208" eb="210">
      <t>サクゲン</t>
    </rPh>
    <rPh sb="211" eb="212">
      <t>ツト</t>
    </rPh>
    <rPh sb="213" eb="215">
      <t>テイゲン</t>
    </rPh>
    <rPh sb="220" eb="222">
      <t>ヒツヨウ</t>
    </rPh>
    <rPh sb="228" eb="230">
      <t>シセツ</t>
    </rPh>
    <rPh sb="230" eb="233">
      <t>リヨウリツ</t>
    </rPh>
    <rPh sb="234" eb="236">
      <t>オスイ</t>
    </rPh>
    <rPh sb="236" eb="238">
      <t>ショリ</t>
    </rPh>
    <rPh sb="238" eb="240">
      <t>スイリョウ</t>
    </rPh>
    <rPh sb="241" eb="243">
      <t>ゾウカ</t>
    </rPh>
    <rPh sb="246" eb="248">
      <t>ゾウカ</t>
    </rPh>
    <rPh sb="253" eb="255">
      <t>ルイジ</t>
    </rPh>
    <rPh sb="255" eb="257">
      <t>ダンタイ</t>
    </rPh>
    <rPh sb="258" eb="259">
      <t>クラ</t>
    </rPh>
    <rPh sb="261" eb="262">
      <t>ヒク</t>
    </rPh>
    <rPh sb="263" eb="265">
      <t>スウチ</t>
    </rPh>
    <rPh sb="271" eb="273">
      <t>ゲンイン</t>
    </rPh>
    <rPh sb="277" eb="279">
      <t>ヘイセイ</t>
    </rPh>
    <rPh sb="281" eb="282">
      <t>ネン</t>
    </rPh>
    <rPh sb="284" eb="286">
      <t>ジュンジ</t>
    </rPh>
    <rPh sb="286" eb="288">
      <t>キョウヨウ</t>
    </rPh>
    <rPh sb="288" eb="290">
      <t>カイシ</t>
    </rPh>
    <rPh sb="292" eb="294">
      <t>タマツクリ</t>
    </rPh>
    <rPh sb="294" eb="296">
      <t>ホクブ</t>
    </rPh>
    <rPh sb="296" eb="298">
      <t>チク</t>
    </rPh>
    <rPh sb="299" eb="302">
      <t>スイセンカ</t>
    </rPh>
    <rPh sb="302" eb="303">
      <t>リツ</t>
    </rPh>
    <rPh sb="304" eb="305">
      <t>ヒク</t>
    </rPh>
    <rPh sb="309" eb="311">
      <t>エイキョウ</t>
    </rPh>
    <rPh sb="318" eb="321">
      <t>スイセンカ</t>
    </rPh>
    <rPh sb="321" eb="322">
      <t>リツ</t>
    </rPh>
    <rPh sb="324" eb="326">
      <t>ルイジ</t>
    </rPh>
    <rPh sb="326" eb="328">
      <t>ダンタイ</t>
    </rPh>
    <rPh sb="329" eb="330">
      <t>クラ</t>
    </rPh>
    <rPh sb="331" eb="333">
      <t>シタマワ</t>
    </rPh>
    <rPh sb="338" eb="340">
      <t>タマツクリ</t>
    </rPh>
    <rPh sb="340" eb="342">
      <t>ホクブ</t>
    </rPh>
    <rPh sb="342" eb="343">
      <t>チ</t>
    </rPh>
    <rPh sb="343" eb="344">
      <t>ク</t>
    </rPh>
    <rPh sb="345" eb="347">
      <t>セツゾク</t>
    </rPh>
    <rPh sb="347" eb="349">
      <t>スイシン</t>
    </rPh>
    <rPh sb="350" eb="352">
      <t>キュウム</t>
    </rPh>
    <rPh sb="356" eb="358">
      <t>コベツ</t>
    </rPh>
    <rPh sb="358" eb="360">
      <t>ホウモン</t>
    </rPh>
    <rPh sb="365" eb="366">
      <t>トウ</t>
    </rPh>
    <rPh sb="375" eb="376">
      <t>ツウ</t>
    </rPh>
    <rPh sb="378" eb="381">
      <t>スイセンカ</t>
    </rPh>
    <rPh sb="381" eb="382">
      <t>リツ</t>
    </rPh>
    <rPh sb="383" eb="385">
      <t>コウジョウ</t>
    </rPh>
    <rPh sb="386" eb="387">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</si>
</sst>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860-4460-A2E7-CC84DD00F161}"/>
            </c:ext>
          </c:extLst>
        </c:ser>
        <c:dLbls>
          <c:showLegendKey val="0"/>
          <c:showVal val="0"/>
          <c:showCatName val="0"/>
          <c:showSerName val="0"/>
          <c:showPercent val="0"/>
          <c:showBubbleSize val="0"/>
        </c:dLbls>
        <c:gapWidth val="150"/>
        <c:axId val="148780160"/>
        <c:axId val="14878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extLst>
            <c:ext xmlns:c16="http://schemas.microsoft.com/office/drawing/2014/chart" uri="{C3380CC4-5D6E-409C-BE32-E72D297353CC}">
              <c16:uniqueId val="{00000001-7860-4460-A2E7-CC84DD00F161}"/>
            </c:ext>
          </c:extLst>
        </c:ser>
        <c:dLbls>
          <c:showLegendKey val="0"/>
          <c:showVal val="0"/>
          <c:showCatName val="0"/>
          <c:showSerName val="0"/>
          <c:showPercent val="0"/>
          <c:showBubbleSize val="0"/>
        </c:dLbls>
        <c:marker val="1"/>
        <c:smooth val="0"/>
        <c:axId val="148780160"/>
        <c:axId val="148782080"/>
      </c:lineChart>
      <c:dateAx>
        <c:axId val="148780160"/>
        <c:scaling>
          <c:orientation val="minMax"/>
        </c:scaling>
        <c:delete val="1"/>
        <c:axPos val="b"/>
        <c:numFmt formatCode="ge" sourceLinked="1"/>
        <c:majorTickMark val="none"/>
        <c:minorTickMark val="none"/>
        <c:tickLblPos val="none"/>
        <c:crossAx val="148782080"/>
        <c:crosses val="autoZero"/>
        <c:auto val="1"/>
        <c:lblOffset val="100"/>
        <c:baseTimeUnit val="years"/>
      </c:dateAx>
      <c:valAx>
        <c:axId val="14878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78016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39.020000000000003</c:v>
                </c:pt>
                <c:pt idx="1">
                  <c:v>40.380000000000003</c:v>
                </c:pt>
                <c:pt idx="2">
                  <c:v>43.63</c:v>
                </c:pt>
                <c:pt idx="3">
                  <c:v>44.9</c:v>
                </c:pt>
                <c:pt idx="4">
                  <c:v>46.79</c:v>
                </c:pt>
              </c:numCache>
            </c:numRef>
          </c:val>
          <c:extLst>
            <c:ext xmlns:c16="http://schemas.microsoft.com/office/drawing/2014/chart" uri="{C3380CC4-5D6E-409C-BE32-E72D297353CC}">
              <c16:uniqueId val="{00000000-0DEC-4D16-A524-941776A75826}"/>
            </c:ext>
          </c:extLst>
        </c:ser>
        <c:dLbls>
          <c:showLegendKey val="0"/>
          <c:showVal val="0"/>
          <c:showCatName val="0"/>
          <c:showSerName val="0"/>
          <c:showPercent val="0"/>
          <c:showBubbleSize val="0"/>
        </c:dLbls>
        <c:gapWidth val="150"/>
        <c:axId val="150481152"/>
        <c:axId val="15049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extLst>
            <c:ext xmlns:c16="http://schemas.microsoft.com/office/drawing/2014/chart" uri="{C3380CC4-5D6E-409C-BE32-E72D297353CC}">
              <c16:uniqueId val="{00000001-0DEC-4D16-A524-941776A75826}"/>
            </c:ext>
          </c:extLst>
        </c:ser>
        <c:dLbls>
          <c:showLegendKey val="0"/>
          <c:showVal val="0"/>
          <c:showCatName val="0"/>
          <c:showSerName val="0"/>
          <c:showPercent val="0"/>
          <c:showBubbleSize val="0"/>
        </c:dLbls>
        <c:marker val="1"/>
        <c:smooth val="0"/>
        <c:axId val="150481152"/>
        <c:axId val="150495616"/>
      </c:lineChart>
      <c:dateAx>
        <c:axId val="150481152"/>
        <c:scaling>
          <c:orientation val="minMax"/>
        </c:scaling>
        <c:delete val="1"/>
        <c:axPos val="b"/>
        <c:numFmt formatCode="ge" sourceLinked="1"/>
        <c:majorTickMark val="none"/>
        <c:minorTickMark val="none"/>
        <c:tickLblPos val="none"/>
        <c:crossAx val="150495616"/>
        <c:crosses val="autoZero"/>
        <c:auto val="1"/>
        <c:lblOffset val="100"/>
        <c:baseTimeUnit val="years"/>
      </c:dateAx>
      <c:valAx>
        <c:axId val="15049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8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72.27</c:v>
                </c:pt>
                <c:pt idx="1">
                  <c:v>64.34</c:v>
                </c:pt>
                <c:pt idx="2">
                  <c:v>67.88</c:v>
                </c:pt>
                <c:pt idx="3">
                  <c:v>70.58</c:v>
                </c:pt>
                <c:pt idx="4">
                  <c:v>65.569999999999993</c:v>
                </c:pt>
              </c:numCache>
            </c:numRef>
          </c:val>
          <c:extLst>
            <c:ext xmlns:c16="http://schemas.microsoft.com/office/drawing/2014/chart" uri="{C3380CC4-5D6E-409C-BE32-E72D297353CC}">
              <c16:uniqueId val="{00000000-8335-4767-9A8A-B12AB2FFCDB7}"/>
            </c:ext>
          </c:extLst>
        </c:ser>
        <c:dLbls>
          <c:showLegendKey val="0"/>
          <c:showVal val="0"/>
          <c:showCatName val="0"/>
          <c:showSerName val="0"/>
          <c:showPercent val="0"/>
          <c:showBubbleSize val="0"/>
        </c:dLbls>
        <c:gapWidth val="150"/>
        <c:axId val="150513536"/>
        <c:axId val="15052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extLst>
            <c:ext xmlns:c16="http://schemas.microsoft.com/office/drawing/2014/chart" uri="{C3380CC4-5D6E-409C-BE32-E72D297353CC}">
              <c16:uniqueId val="{00000001-8335-4767-9A8A-B12AB2FFCDB7}"/>
            </c:ext>
          </c:extLst>
        </c:ser>
        <c:dLbls>
          <c:showLegendKey val="0"/>
          <c:showVal val="0"/>
          <c:showCatName val="0"/>
          <c:showSerName val="0"/>
          <c:showPercent val="0"/>
          <c:showBubbleSize val="0"/>
        </c:dLbls>
        <c:marker val="1"/>
        <c:smooth val="0"/>
        <c:axId val="150513536"/>
        <c:axId val="150523904"/>
      </c:lineChart>
      <c:dateAx>
        <c:axId val="150513536"/>
        <c:scaling>
          <c:orientation val="minMax"/>
        </c:scaling>
        <c:delete val="1"/>
        <c:axPos val="b"/>
        <c:numFmt formatCode="ge" sourceLinked="1"/>
        <c:majorTickMark val="none"/>
        <c:minorTickMark val="none"/>
        <c:tickLblPos val="none"/>
        <c:crossAx val="150523904"/>
        <c:crosses val="autoZero"/>
        <c:auto val="1"/>
        <c:lblOffset val="100"/>
        <c:baseTimeUnit val="years"/>
      </c:dateAx>
      <c:valAx>
        <c:axId val="15052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1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84.09</c:v>
                </c:pt>
                <c:pt idx="1">
                  <c:v>58.06</c:v>
                </c:pt>
                <c:pt idx="2">
                  <c:v>69.2</c:v>
                </c:pt>
                <c:pt idx="3">
                  <c:v>78.27</c:v>
                </c:pt>
                <c:pt idx="4">
                  <c:v>94.17</c:v>
                </c:pt>
              </c:numCache>
            </c:numRef>
          </c:val>
          <c:extLst>
            <c:ext xmlns:c16="http://schemas.microsoft.com/office/drawing/2014/chart" uri="{C3380CC4-5D6E-409C-BE32-E72D297353CC}">
              <c16:uniqueId val="{00000000-25CA-4575-AADF-B2C86C50331E}"/>
            </c:ext>
          </c:extLst>
        </c:ser>
        <c:dLbls>
          <c:showLegendKey val="0"/>
          <c:showVal val="0"/>
          <c:showCatName val="0"/>
          <c:showSerName val="0"/>
          <c:showPercent val="0"/>
          <c:showBubbleSize val="0"/>
        </c:dLbls>
        <c:gapWidth val="150"/>
        <c:axId val="148808448"/>
        <c:axId val="14881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CA-4575-AADF-B2C86C50331E}"/>
            </c:ext>
          </c:extLst>
        </c:ser>
        <c:dLbls>
          <c:showLegendKey val="0"/>
          <c:showVal val="0"/>
          <c:showCatName val="0"/>
          <c:showSerName val="0"/>
          <c:showPercent val="0"/>
          <c:showBubbleSize val="0"/>
        </c:dLbls>
        <c:marker val="1"/>
        <c:smooth val="0"/>
        <c:axId val="148808448"/>
        <c:axId val="148810368"/>
      </c:lineChart>
      <c:dateAx>
        <c:axId val="148808448"/>
        <c:scaling>
          <c:orientation val="minMax"/>
        </c:scaling>
        <c:delete val="1"/>
        <c:axPos val="b"/>
        <c:numFmt formatCode="ge" sourceLinked="1"/>
        <c:majorTickMark val="none"/>
        <c:minorTickMark val="none"/>
        <c:tickLblPos val="none"/>
        <c:crossAx val="148810368"/>
        <c:crosses val="autoZero"/>
        <c:auto val="1"/>
        <c:lblOffset val="100"/>
        <c:baseTimeUnit val="years"/>
      </c:dateAx>
      <c:valAx>
        <c:axId val="14881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0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2DD-4C38-AA5A-D040FD3F4032}"/>
            </c:ext>
          </c:extLst>
        </c:ser>
        <c:dLbls>
          <c:showLegendKey val="0"/>
          <c:showVal val="0"/>
          <c:showCatName val="0"/>
          <c:showSerName val="0"/>
          <c:showPercent val="0"/>
          <c:showBubbleSize val="0"/>
        </c:dLbls>
        <c:gapWidth val="150"/>
        <c:axId val="148844928"/>
        <c:axId val="14884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DD-4C38-AA5A-D040FD3F4032}"/>
            </c:ext>
          </c:extLst>
        </c:ser>
        <c:dLbls>
          <c:showLegendKey val="0"/>
          <c:showVal val="0"/>
          <c:showCatName val="0"/>
          <c:showSerName val="0"/>
          <c:showPercent val="0"/>
          <c:showBubbleSize val="0"/>
        </c:dLbls>
        <c:marker val="1"/>
        <c:smooth val="0"/>
        <c:axId val="148844928"/>
        <c:axId val="148846848"/>
      </c:lineChart>
      <c:dateAx>
        <c:axId val="148844928"/>
        <c:scaling>
          <c:orientation val="minMax"/>
        </c:scaling>
        <c:delete val="1"/>
        <c:axPos val="b"/>
        <c:numFmt formatCode="ge" sourceLinked="1"/>
        <c:majorTickMark val="none"/>
        <c:minorTickMark val="none"/>
        <c:tickLblPos val="none"/>
        <c:crossAx val="148846848"/>
        <c:crosses val="autoZero"/>
        <c:auto val="1"/>
        <c:lblOffset val="100"/>
        <c:baseTimeUnit val="years"/>
      </c:dateAx>
      <c:valAx>
        <c:axId val="14884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4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93A-4255-95C6-86AD4066A419}"/>
            </c:ext>
          </c:extLst>
        </c:ser>
        <c:dLbls>
          <c:showLegendKey val="0"/>
          <c:showVal val="0"/>
          <c:showCatName val="0"/>
          <c:showSerName val="0"/>
          <c:showPercent val="0"/>
          <c:showBubbleSize val="0"/>
        </c:dLbls>
        <c:gapWidth val="150"/>
        <c:axId val="149037056"/>
        <c:axId val="14903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3A-4255-95C6-86AD4066A419}"/>
            </c:ext>
          </c:extLst>
        </c:ser>
        <c:dLbls>
          <c:showLegendKey val="0"/>
          <c:showVal val="0"/>
          <c:showCatName val="0"/>
          <c:showSerName val="0"/>
          <c:showPercent val="0"/>
          <c:showBubbleSize val="0"/>
        </c:dLbls>
        <c:marker val="1"/>
        <c:smooth val="0"/>
        <c:axId val="149037056"/>
        <c:axId val="149038976"/>
      </c:lineChart>
      <c:dateAx>
        <c:axId val="149037056"/>
        <c:scaling>
          <c:orientation val="minMax"/>
        </c:scaling>
        <c:delete val="1"/>
        <c:axPos val="b"/>
        <c:numFmt formatCode="ge" sourceLinked="1"/>
        <c:majorTickMark val="none"/>
        <c:minorTickMark val="none"/>
        <c:tickLblPos val="none"/>
        <c:crossAx val="149038976"/>
        <c:crosses val="autoZero"/>
        <c:auto val="1"/>
        <c:lblOffset val="100"/>
        <c:baseTimeUnit val="years"/>
      </c:dateAx>
      <c:valAx>
        <c:axId val="14903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3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A5C-4FB5-B7B8-5B749264C315}"/>
            </c:ext>
          </c:extLst>
        </c:ser>
        <c:dLbls>
          <c:showLegendKey val="0"/>
          <c:showVal val="0"/>
          <c:showCatName val="0"/>
          <c:showSerName val="0"/>
          <c:showPercent val="0"/>
          <c:showBubbleSize val="0"/>
        </c:dLbls>
        <c:gapWidth val="150"/>
        <c:axId val="149086208"/>
        <c:axId val="14908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5C-4FB5-B7B8-5B749264C315}"/>
            </c:ext>
          </c:extLst>
        </c:ser>
        <c:dLbls>
          <c:showLegendKey val="0"/>
          <c:showVal val="0"/>
          <c:showCatName val="0"/>
          <c:showSerName val="0"/>
          <c:showPercent val="0"/>
          <c:showBubbleSize val="0"/>
        </c:dLbls>
        <c:marker val="1"/>
        <c:smooth val="0"/>
        <c:axId val="149086208"/>
        <c:axId val="149088128"/>
      </c:lineChart>
      <c:dateAx>
        <c:axId val="149086208"/>
        <c:scaling>
          <c:orientation val="minMax"/>
        </c:scaling>
        <c:delete val="1"/>
        <c:axPos val="b"/>
        <c:numFmt formatCode="ge" sourceLinked="1"/>
        <c:majorTickMark val="none"/>
        <c:minorTickMark val="none"/>
        <c:tickLblPos val="none"/>
        <c:crossAx val="149088128"/>
        <c:crosses val="autoZero"/>
        <c:auto val="1"/>
        <c:lblOffset val="100"/>
        <c:baseTimeUnit val="years"/>
      </c:dateAx>
      <c:valAx>
        <c:axId val="14908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8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7A4-4507-8D19-81C392AC85DD}"/>
            </c:ext>
          </c:extLst>
        </c:ser>
        <c:dLbls>
          <c:showLegendKey val="0"/>
          <c:showVal val="0"/>
          <c:showCatName val="0"/>
          <c:showSerName val="0"/>
          <c:showPercent val="0"/>
          <c:showBubbleSize val="0"/>
        </c:dLbls>
        <c:gapWidth val="150"/>
        <c:axId val="150150528"/>
        <c:axId val="15016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A4-4507-8D19-81C392AC85DD}"/>
            </c:ext>
          </c:extLst>
        </c:ser>
        <c:dLbls>
          <c:showLegendKey val="0"/>
          <c:showVal val="0"/>
          <c:showCatName val="0"/>
          <c:showSerName val="0"/>
          <c:showPercent val="0"/>
          <c:showBubbleSize val="0"/>
        </c:dLbls>
        <c:marker val="1"/>
        <c:smooth val="0"/>
        <c:axId val="150150528"/>
        <c:axId val="150160896"/>
      </c:lineChart>
      <c:dateAx>
        <c:axId val="150150528"/>
        <c:scaling>
          <c:orientation val="minMax"/>
        </c:scaling>
        <c:delete val="1"/>
        <c:axPos val="b"/>
        <c:numFmt formatCode="ge" sourceLinked="1"/>
        <c:majorTickMark val="none"/>
        <c:minorTickMark val="none"/>
        <c:tickLblPos val="none"/>
        <c:crossAx val="150160896"/>
        <c:crosses val="autoZero"/>
        <c:auto val="1"/>
        <c:lblOffset val="100"/>
        <c:baseTimeUnit val="years"/>
      </c:dateAx>
      <c:valAx>
        <c:axId val="15016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5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77C-44D9-881B-12EBC5A24A81}"/>
            </c:ext>
          </c:extLst>
        </c:ser>
        <c:dLbls>
          <c:showLegendKey val="0"/>
          <c:showVal val="0"/>
          <c:showCatName val="0"/>
          <c:showSerName val="0"/>
          <c:showPercent val="0"/>
          <c:showBubbleSize val="0"/>
        </c:dLbls>
        <c:gapWidth val="150"/>
        <c:axId val="150174720"/>
        <c:axId val="15018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extLst>
            <c:ext xmlns:c16="http://schemas.microsoft.com/office/drawing/2014/chart" uri="{C3380CC4-5D6E-409C-BE32-E72D297353CC}">
              <c16:uniqueId val="{00000001-477C-44D9-881B-12EBC5A24A81}"/>
            </c:ext>
          </c:extLst>
        </c:ser>
        <c:dLbls>
          <c:showLegendKey val="0"/>
          <c:showVal val="0"/>
          <c:showCatName val="0"/>
          <c:showSerName val="0"/>
          <c:showPercent val="0"/>
          <c:showBubbleSize val="0"/>
        </c:dLbls>
        <c:marker val="1"/>
        <c:smooth val="0"/>
        <c:axId val="150174720"/>
        <c:axId val="150185088"/>
      </c:lineChart>
      <c:dateAx>
        <c:axId val="150174720"/>
        <c:scaling>
          <c:orientation val="minMax"/>
        </c:scaling>
        <c:delete val="1"/>
        <c:axPos val="b"/>
        <c:numFmt formatCode="ge" sourceLinked="1"/>
        <c:majorTickMark val="none"/>
        <c:minorTickMark val="none"/>
        <c:tickLblPos val="none"/>
        <c:crossAx val="150185088"/>
        <c:crosses val="autoZero"/>
        <c:auto val="1"/>
        <c:lblOffset val="100"/>
        <c:baseTimeUnit val="years"/>
      </c:dateAx>
      <c:valAx>
        <c:axId val="15018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7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19.62</c:v>
                </c:pt>
                <c:pt idx="1">
                  <c:v>21.04</c:v>
                </c:pt>
                <c:pt idx="2">
                  <c:v>29.62</c:v>
                </c:pt>
                <c:pt idx="3">
                  <c:v>31.69</c:v>
                </c:pt>
                <c:pt idx="4">
                  <c:v>29.69</c:v>
                </c:pt>
              </c:numCache>
            </c:numRef>
          </c:val>
          <c:extLst>
            <c:ext xmlns:c16="http://schemas.microsoft.com/office/drawing/2014/chart" uri="{C3380CC4-5D6E-409C-BE32-E72D297353CC}">
              <c16:uniqueId val="{00000000-4B36-42FD-A2B3-CC7A78FFA564}"/>
            </c:ext>
          </c:extLst>
        </c:ser>
        <c:dLbls>
          <c:showLegendKey val="0"/>
          <c:showVal val="0"/>
          <c:showCatName val="0"/>
          <c:showSerName val="0"/>
          <c:showPercent val="0"/>
          <c:showBubbleSize val="0"/>
        </c:dLbls>
        <c:gapWidth val="150"/>
        <c:axId val="150375040"/>
        <c:axId val="15038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extLst>
            <c:ext xmlns:c16="http://schemas.microsoft.com/office/drawing/2014/chart" uri="{C3380CC4-5D6E-409C-BE32-E72D297353CC}">
              <c16:uniqueId val="{00000001-4B36-42FD-A2B3-CC7A78FFA564}"/>
            </c:ext>
          </c:extLst>
        </c:ser>
        <c:dLbls>
          <c:showLegendKey val="0"/>
          <c:showVal val="0"/>
          <c:showCatName val="0"/>
          <c:showSerName val="0"/>
          <c:showPercent val="0"/>
          <c:showBubbleSize val="0"/>
        </c:dLbls>
        <c:marker val="1"/>
        <c:smooth val="0"/>
        <c:axId val="150375040"/>
        <c:axId val="150381312"/>
      </c:lineChart>
      <c:dateAx>
        <c:axId val="150375040"/>
        <c:scaling>
          <c:orientation val="minMax"/>
        </c:scaling>
        <c:delete val="1"/>
        <c:axPos val="b"/>
        <c:numFmt formatCode="ge" sourceLinked="1"/>
        <c:majorTickMark val="none"/>
        <c:minorTickMark val="none"/>
        <c:tickLblPos val="none"/>
        <c:crossAx val="150381312"/>
        <c:crosses val="autoZero"/>
        <c:auto val="1"/>
        <c:lblOffset val="100"/>
        <c:baseTimeUnit val="years"/>
      </c:dateAx>
      <c:valAx>
        <c:axId val="15038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7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495.37</c:v>
                </c:pt>
                <c:pt idx="1">
                  <c:v>494.03</c:v>
                </c:pt>
                <c:pt idx="2">
                  <c:v>355.34</c:v>
                </c:pt>
                <c:pt idx="3">
                  <c:v>342.27</c:v>
                </c:pt>
                <c:pt idx="4">
                  <c:v>363.89</c:v>
                </c:pt>
              </c:numCache>
            </c:numRef>
          </c:val>
          <c:extLst>
            <c:ext xmlns:c16="http://schemas.microsoft.com/office/drawing/2014/chart" uri="{C3380CC4-5D6E-409C-BE32-E72D297353CC}">
              <c16:uniqueId val="{00000000-3C4B-41DB-B806-0B8E2F55AB19}"/>
            </c:ext>
          </c:extLst>
        </c:ser>
        <c:dLbls>
          <c:showLegendKey val="0"/>
          <c:showVal val="0"/>
          <c:showCatName val="0"/>
          <c:showSerName val="0"/>
          <c:showPercent val="0"/>
          <c:showBubbleSize val="0"/>
        </c:dLbls>
        <c:gapWidth val="150"/>
        <c:axId val="150403712"/>
        <c:axId val="15047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extLst>
            <c:ext xmlns:c16="http://schemas.microsoft.com/office/drawing/2014/chart" uri="{C3380CC4-5D6E-409C-BE32-E72D297353CC}">
              <c16:uniqueId val="{00000001-3C4B-41DB-B806-0B8E2F55AB19}"/>
            </c:ext>
          </c:extLst>
        </c:ser>
        <c:dLbls>
          <c:showLegendKey val="0"/>
          <c:showVal val="0"/>
          <c:showCatName val="0"/>
          <c:showSerName val="0"/>
          <c:showPercent val="0"/>
          <c:showBubbleSize val="0"/>
        </c:dLbls>
        <c:marker val="1"/>
        <c:smooth val="0"/>
        <c:axId val="150403712"/>
        <c:axId val="150471424"/>
      </c:lineChart>
      <c:dateAx>
        <c:axId val="150403712"/>
        <c:scaling>
          <c:orientation val="minMax"/>
        </c:scaling>
        <c:delete val="1"/>
        <c:axPos val="b"/>
        <c:numFmt formatCode="ge" sourceLinked="1"/>
        <c:majorTickMark val="none"/>
        <c:minorTickMark val="none"/>
        <c:tickLblPos val="none"/>
        <c:crossAx val="150471424"/>
        <c:crosses val="autoZero"/>
        <c:auto val="1"/>
        <c:lblOffset val="100"/>
        <c:baseTimeUnit val="years"/>
      </c:dateAx>
      <c:valAx>
        <c:axId val="15047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0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V1"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2">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2">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1" t="str">
        <f>データ!H6</f>
        <v>茨城県　行方市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2">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36701</v>
      </c>
      <c r="AM8" s="47"/>
      <c r="AN8" s="47"/>
      <c r="AO8" s="47"/>
      <c r="AP8" s="47"/>
      <c r="AQ8" s="47"/>
      <c r="AR8" s="47"/>
      <c r="AS8" s="47"/>
      <c r="AT8" s="43">
        <f>データ!S6</f>
        <v>222.48</v>
      </c>
      <c r="AU8" s="43"/>
      <c r="AV8" s="43"/>
      <c r="AW8" s="43"/>
      <c r="AX8" s="43"/>
      <c r="AY8" s="43"/>
      <c r="AZ8" s="43"/>
      <c r="BA8" s="43"/>
      <c r="BB8" s="43">
        <f>データ!T6</f>
        <v>164.96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2">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2">
      <c r="A10" s="2"/>
      <c r="B10" s="43" t="str">
        <f>データ!M6</f>
        <v>-</v>
      </c>
      <c r="C10" s="43"/>
      <c r="D10" s="43"/>
      <c r="E10" s="43"/>
      <c r="F10" s="43"/>
      <c r="G10" s="43"/>
      <c r="H10" s="43"/>
      <c r="I10" s="43" t="str">
        <f>データ!N6</f>
        <v>該当数値なし</v>
      </c>
      <c r="J10" s="43"/>
      <c r="K10" s="43"/>
      <c r="L10" s="43"/>
      <c r="M10" s="43"/>
      <c r="N10" s="43"/>
      <c r="O10" s="43"/>
      <c r="P10" s="43">
        <f>データ!O6</f>
        <v>6.48</v>
      </c>
      <c r="Q10" s="43"/>
      <c r="R10" s="43"/>
      <c r="S10" s="43"/>
      <c r="T10" s="43"/>
      <c r="U10" s="43"/>
      <c r="V10" s="43"/>
      <c r="W10" s="43">
        <f>データ!P6</f>
        <v>95.64</v>
      </c>
      <c r="X10" s="43"/>
      <c r="Y10" s="43"/>
      <c r="Z10" s="43"/>
      <c r="AA10" s="43"/>
      <c r="AB10" s="43"/>
      <c r="AC10" s="43"/>
      <c r="AD10" s="47">
        <f>データ!Q6</f>
        <v>1998</v>
      </c>
      <c r="AE10" s="47"/>
      <c r="AF10" s="47"/>
      <c r="AG10" s="47"/>
      <c r="AH10" s="47"/>
      <c r="AI10" s="47"/>
      <c r="AJ10" s="47"/>
      <c r="AK10" s="2"/>
      <c r="AL10" s="47">
        <f>データ!U6</f>
        <v>2367</v>
      </c>
      <c r="AM10" s="47"/>
      <c r="AN10" s="47"/>
      <c r="AO10" s="47"/>
      <c r="AP10" s="47"/>
      <c r="AQ10" s="47"/>
      <c r="AR10" s="47"/>
      <c r="AS10" s="47"/>
      <c r="AT10" s="43">
        <f>データ!V6</f>
        <v>3.91</v>
      </c>
      <c r="AU10" s="43"/>
      <c r="AV10" s="43"/>
      <c r="AW10" s="43"/>
      <c r="AX10" s="43"/>
      <c r="AY10" s="43"/>
      <c r="AZ10" s="43"/>
      <c r="BA10" s="43"/>
      <c r="BB10" s="43">
        <f>データ!W6</f>
        <v>605.37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2">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2">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2">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2">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2">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2">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2">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2">
      <c r="C83" s="2" t="s">
        <v>40</v>
      </c>
    </row>
    <row r="84" spans="1:78" x14ac:dyDescent="0.2">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3" width="11.88671875" customWidth="1"/>
  </cols>
  <sheetData>
    <row r="1" spans="1:144"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2">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2">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2">
      <c r="A6" s="26" t="s">
        <v>95</v>
      </c>
      <c r="B6" s="31">
        <f>B7</f>
        <v>2015</v>
      </c>
      <c r="C6" s="31">
        <f t="shared" ref="C6:W6" si="3">C7</f>
        <v>82333</v>
      </c>
      <c r="D6" s="31">
        <f t="shared" si="3"/>
        <v>47</v>
      </c>
      <c r="E6" s="31">
        <f t="shared" si="3"/>
        <v>17</v>
      </c>
      <c r="F6" s="31">
        <f t="shared" si="3"/>
        <v>5</v>
      </c>
      <c r="G6" s="31">
        <f t="shared" si="3"/>
        <v>0</v>
      </c>
      <c r="H6" s="31" t="str">
        <f t="shared" si="3"/>
        <v>茨城県　行方市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6.48</v>
      </c>
      <c r="P6" s="32">
        <f t="shared" si="3"/>
        <v>95.64</v>
      </c>
      <c r="Q6" s="32">
        <f t="shared" si="3"/>
        <v>1998</v>
      </c>
      <c r="R6" s="32">
        <f t="shared" si="3"/>
        <v>36701</v>
      </c>
      <c r="S6" s="32">
        <f t="shared" si="3"/>
        <v>222.48</v>
      </c>
      <c r="T6" s="32">
        <f t="shared" si="3"/>
        <v>164.96</v>
      </c>
      <c r="U6" s="32">
        <f t="shared" si="3"/>
        <v>2367</v>
      </c>
      <c r="V6" s="32">
        <f t="shared" si="3"/>
        <v>3.91</v>
      </c>
      <c r="W6" s="32">
        <f t="shared" si="3"/>
        <v>605.37</v>
      </c>
      <c r="X6" s="33">
        <f>IF(X7="",NA(),X7)</f>
        <v>84.09</v>
      </c>
      <c r="Y6" s="33">
        <f t="shared" ref="Y6:AG6" si="4">IF(Y7="",NA(),Y7)</f>
        <v>58.06</v>
      </c>
      <c r="Z6" s="33">
        <f t="shared" si="4"/>
        <v>69.2</v>
      </c>
      <c r="AA6" s="33">
        <f t="shared" si="4"/>
        <v>78.27</v>
      </c>
      <c r="AB6" s="33">
        <f t="shared" si="4"/>
        <v>94.17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1239.2</v>
      </c>
      <c r="BK6" s="33">
        <f t="shared" si="7"/>
        <v>1197.82</v>
      </c>
      <c r="BL6" s="33">
        <f t="shared" si="7"/>
        <v>1126.77</v>
      </c>
      <c r="BM6" s="33">
        <f t="shared" si="7"/>
        <v>1044.8</v>
      </c>
      <c r="BN6" s="33">
        <f t="shared" si="7"/>
        <v>1081.8</v>
      </c>
      <c r="BO6" s="32" t="str">
        <f>IF(BO7="","",IF(BO7="-","【-】","【"&amp;SUBSTITUTE(TEXT(BO7,"#,##0.00"),"-","△")&amp;"】"))</f>
        <v>【1,015.77】</v>
      </c>
      <c r="BP6" s="33">
        <f>IF(BP7="",NA(),BP7)</f>
        <v>19.62</v>
      </c>
      <c r="BQ6" s="33">
        <f t="shared" ref="BQ6:BY6" si="8">IF(BQ7="",NA(),BQ7)</f>
        <v>21.04</v>
      </c>
      <c r="BR6" s="33">
        <f t="shared" si="8"/>
        <v>29.62</v>
      </c>
      <c r="BS6" s="33">
        <f t="shared" si="8"/>
        <v>31.69</v>
      </c>
      <c r="BT6" s="33">
        <f t="shared" si="8"/>
        <v>29.69</v>
      </c>
      <c r="BU6" s="33">
        <f t="shared" si="8"/>
        <v>51.56</v>
      </c>
      <c r="BV6" s="33">
        <f t="shared" si="8"/>
        <v>51.03</v>
      </c>
      <c r="BW6" s="33">
        <f t="shared" si="8"/>
        <v>50.9</v>
      </c>
      <c r="BX6" s="33">
        <f t="shared" si="8"/>
        <v>50.82</v>
      </c>
      <c r="BY6" s="33">
        <f t="shared" si="8"/>
        <v>52.19</v>
      </c>
      <c r="BZ6" s="32" t="str">
        <f>IF(BZ7="","",IF(BZ7="-","【-】","【"&amp;SUBSTITUTE(TEXT(BZ7,"#,##0.00"),"-","△")&amp;"】"))</f>
        <v>【52.78】</v>
      </c>
      <c r="CA6" s="33">
        <f>IF(CA7="",NA(),CA7)</f>
        <v>495.37</v>
      </c>
      <c r="CB6" s="33">
        <f t="shared" ref="CB6:CJ6" si="9">IF(CB7="",NA(),CB7)</f>
        <v>494.03</v>
      </c>
      <c r="CC6" s="33">
        <f t="shared" si="9"/>
        <v>355.34</v>
      </c>
      <c r="CD6" s="33">
        <f t="shared" si="9"/>
        <v>342.27</v>
      </c>
      <c r="CE6" s="33">
        <f t="shared" si="9"/>
        <v>363.89</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39.020000000000003</v>
      </c>
      <c r="CM6" s="33">
        <f t="shared" ref="CM6:CU6" si="10">IF(CM7="",NA(),CM7)</f>
        <v>40.380000000000003</v>
      </c>
      <c r="CN6" s="33">
        <f t="shared" si="10"/>
        <v>43.63</v>
      </c>
      <c r="CO6" s="33">
        <f t="shared" si="10"/>
        <v>44.9</v>
      </c>
      <c r="CP6" s="33">
        <f t="shared" si="10"/>
        <v>46.79</v>
      </c>
      <c r="CQ6" s="33">
        <f t="shared" si="10"/>
        <v>55.2</v>
      </c>
      <c r="CR6" s="33">
        <f t="shared" si="10"/>
        <v>54.74</v>
      </c>
      <c r="CS6" s="33">
        <f t="shared" si="10"/>
        <v>53.78</v>
      </c>
      <c r="CT6" s="33">
        <f t="shared" si="10"/>
        <v>53.24</v>
      </c>
      <c r="CU6" s="33">
        <f t="shared" si="10"/>
        <v>52.31</v>
      </c>
      <c r="CV6" s="32" t="str">
        <f>IF(CV7="","",IF(CV7="-","【-】","【"&amp;SUBSTITUTE(TEXT(CV7,"#,##0.00"),"-","△")&amp;"】"))</f>
        <v>【52.74】</v>
      </c>
      <c r="CW6" s="33">
        <f>IF(CW7="",NA(),CW7)</f>
        <v>72.27</v>
      </c>
      <c r="CX6" s="33">
        <f t="shared" ref="CX6:DF6" si="11">IF(CX7="",NA(),CX7)</f>
        <v>64.34</v>
      </c>
      <c r="CY6" s="33">
        <f t="shared" si="11"/>
        <v>67.88</v>
      </c>
      <c r="CZ6" s="33">
        <f t="shared" si="11"/>
        <v>70.58</v>
      </c>
      <c r="DA6" s="33">
        <f t="shared" si="11"/>
        <v>65.569999999999993</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x14ac:dyDescent="0.2">
      <c r="A7" s="26"/>
      <c r="B7" s="35">
        <v>2015</v>
      </c>
      <c r="C7" s="35">
        <v>82333</v>
      </c>
      <c r="D7" s="35">
        <v>47</v>
      </c>
      <c r="E7" s="35">
        <v>17</v>
      </c>
      <c r="F7" s="35">
        <v>5</v>
      </c>
      <c r="G7" s="35">
        <v>0</v>
      </c>
      <c r="H7" s="35" t="s">
        <v>96</v>
      </c>
      <c r="I7" s="35" t="s">
        <v>97</v>
      </c>
      <c r="J7" s="35" t="s">
        <v>98</v>
      </c>
      <c r="K7" s="35" t="s">
        <v>99</v>
      </c>
      <c r="L7" s="35" t="s">
        <v>100</v>
      </c>
      <c r="M7" s="36" t="s">
        <v>101</v>
      </c>
      <c r="N7" s="36" t="s">
        <v>102</v>
      </c>
      <c r="O7" s="36">
        <v>6.48</v>
      </c>
      <c r="P7" s="36">
        <v>95.64</v>
      </c>
      <c r="Q7" s="36">
        <v>1998</v>
      </c>
      <c r="R7" s="36">
        <v>36701</v>
      </c>
      <c r="S7" s="36">
        <v>222.48</v>
      </c>
      <c r="T7" s="36">
        <v>164.96</v>
      </c>
      <c r="U7" s="36">
        <v>2367</v>
      </c>
      <c r="V7" s="36">
        <v>3.91</v>
      </c>
      <c r="W7" s="36">
        <v>605.37</v>
      </c>
      <c r="X7" s="36">
        <v>84.09</v>
      </c>
      <c r="Y7" s="36">
        <v>58.06</v>
      </c>
      <c r="Z7" s="36">
        <v>69.2</v>
      </c>
      <c r="AA7" s="36">
        <v>78.27</v>
      </c>
      <c r="AB7" s="36">
        <v>94.17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1239.2</v>
      </c>
      <c r="BK7" s="36">
        <v>1197.82</v>
      </c>
      <c r="BL7" s="36">
        <v>1126.77</v>
      </c>
      <c r="BM7" s="36">
        <v>1044.8</v>
      </c>
      <c r="BN7" s="36">
        <v>1081.8</v>
      </c>
      <c r="BO7" s="36">
        <v>1015.77</v>
      </c>
      <c r="BP7" s="36">
        <v>19.62</v>
      </c>
      <c r="BQ7" s="36">
        <v>21.04</v>
      </c>
      <c r="BR7" s="36">
        <v>29.62</v>
      </c>
      <c r="BS7" s="36">
        <v>31.69</v>
      </c>
      <c r="BT7" s="36">
        <v>29.69</v>
      </c>
      <c r="BU7" s="36">
        <v>51.56</v>
      </c>
      <c r="BV7" s="36">
        <v>51.03</v>
      </c>
      <c r="BW7" s="36">
        <v>50.9</v>
      </c>
      <c r="BX7" s="36">
        <v>50.82</v>
      </c>
      <c r="BY7" s="36">
        <v>52.19</v>
      </c>
      <c r="BZ7" s="36">
        <v>52.78</v>
      </c>
      <c r="CA7" s="36">
        <v>495.37</v>
      </c>
      <c r="CB7" s="36">
        <v>494.03</v>
      </c>
      <c r="CC7" s="36">
        <v>355.34</v>
      </c>
      <c r="CD7" s="36">
        <v>342.27</v>
      </c>
      <c r="CE7" s="36">
        <v>363.89</v>
      </c>
      <c r="CF7" s="36">
        <v>283.26</v>
      </c>
      <c r="CG7" s="36">
        <v>289.60000000000002</v>
      </c>
      <c r="CH7" s="36">
        <v>293.27</v>
      </c>
      <c r="CI7" s="36">
        <v>300.52</v>
      </c>
      <c r="CJ7" s="36">
        <v>296.14</v>
      </c>
      <c r="CK7" s="36">
        <v>289.81</v>
      </c>
      <c r="CL7" s="36">
        <v>39.020000000000003</v>
      </c>
      <c r="CM7" s="36">
        <v>40.380000000000003</v>
      </c>
      <c r="CN7" s="36">
        <v>43.63</v>
      </c>
      <c r="CO7" s="36">
        <v>44.9</v>
      </c>
      <c r="CP7" s="36">
        <v>46.79</v>
      </c>
      <c r="CQ7" s="36">
        <v>55.2</v>
      </c>
      <c r="CR7" s="36">
        <v>54.74</v>
      </c>
      <c r="CS7" s="36">
        <v>53.78</v>
      </c>
      <c r="CT7" s="36">
        <v>53.24</v>
      </c>
      <c r="CU7" s="36">
        <v>52.31</v>
      </c>
      <c r="CV7" s="36">
        <v>52.74</v>
      </c>
      <c r="CW7" s="36">
        <v>72.27</v>
      </c>
      <c r="CX7" s="36">
        <v>64.34</v>
      </c>
      <c r="CY7" s="36">
        <v>67.88</v>
      </c>
      <c r="CZ7" s="36">
        <v>70.58</v>
      </c>
      <c r="DA7" s="36">
        <v>65.569999999999993</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2">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2">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namegata-city</cp:lastModifiedBy>
  <cp:lastPrinted>2017-02-15T03:05:35Z</cp:lastPrinted>
  <dcterms:created xsi:type="dcterms:W3CDTF">2017-02-08T03:08:23Z</dcterms:created>
  <dcterms:modified xsi:type="dcterms:W3CDTF">2017-02-23T11:31:34Z</dcterms:modified>
  <cp:category/>
</cp:coreProperties>
</file>