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W10" i="4" s="1"/>
  <c r="O6" i="5"/>
  <c r="P10" i="4" s="1"/>
  <c r="N6" i="5"/>
  <c r="M6" i="5"/>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BB8" i="4"/>
  <c r="AL8" i="4"/>
  <c r="I8" i="4"/>
  <c r="B8" i="4"/>
  <c r="C10" i="5" l="1"/>
  <c r="D10" i="5"/>
  <c r="E10" i="5"/>
  <c r="B10" i="5"/>
</calcChain>
</file>

<file path=xl/sharedStrings.xml><?xml version="1.0" encoding="utf-8"?>
<sst xmlns="http://schemas.openxmlformats.org/spreadsheetml/2006/main" count="254" uniqueCount="111">
  <si>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</si>
  <si>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</si>
  <si>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</si>
  <si>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</si>
  <si>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</si>
  <si>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</si>
  <si>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</si>
  <si>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</si>
  <si>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</si>
  <si>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</si>
  <si>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</si>
  <si>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</si>
  <si>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</si>
  <si>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</si>
  <si>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</si>
  <si>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</si>
  <si>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</si>
  <si>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</si>
  <si>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</si>
  <si>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</si>
  <si>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</si>
  <si>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</si>
  <si>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</si>
  <si>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</si>
  <si>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</si>
  <si>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</si>
  <si>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</si>
  <si>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</si>
  <si>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</si>
  <si>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</si>
  <si>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</si>
  <si>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</si>
  <si>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</si>
  <si>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</si>
  <si>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</si>
  <si>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</si>
  <si>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</si>
  <si>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</si>
  <si>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</si>
  <si>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</si>
  <si>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</si>
  <si>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</si>
  <si>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</si>
  <si>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</si>
  <si>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</si>
  <si>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</si>
  <si>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</si>
  <si>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</si>
  <si>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</si>
  <si>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</si>
  <si>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</si>
  <si>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</si>
  <si>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</si>
  <si>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</si>
  <si>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</si>
  <si>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</si>
  <si>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</si>
  <si>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</si>
  <si>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</si>
  <si>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</si>
  <si>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</si>
  <si>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</si>
  <si>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</si>
  <si>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</si>
  <si>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</si>
  <si>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</si>
  <si>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</si>
  <si>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</si>
  <si>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</si>
  <si>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</si>
  <si>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</si>
  <si>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</si>
  <si>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</si>
  <si>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</si>
  <si>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</si>
  <si>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</si>
  <si>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</si>
  <si>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</si>
  <si>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</si>
  <si>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</si>
  <si>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</si>
  <si>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</si>
  <si>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</si>
  <si>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</si>
  <si>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</si>
  <si>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</si>
  <si>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</si>
  <si>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</si>
  <si>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</si>
  <si>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</si>
  <si>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</si>
  <si>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</si>
  <si>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</si>
  <si>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</si>
  <si>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</si>
  <si>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</si>
  <si>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茨城県　行方市</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</si>
  <si>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</si>
  <si>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</si>
  <si>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</si>
  <si>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</si>
  <si>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</si>
  <si>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</si>
  <si>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</si>
  <si>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</si>
  <si>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</si>
  <si>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</si>
  <si>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</si>
  <si>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平成24年度から設置してまだ３年しか経過していないため大きな問題は発生していない。</t>
    <rPh sb="0" eb="2">
      <t>ヘイセイ</t>
    </rPh>
    <rPh sb="4" eb="6">
      <t>ネンド</t>
    </rPh>
    <rPh sb="8" eb="10">
      <t>セッチ</t>
    </rPh>
    <rPh sb="15" eb="16">
      <t>ネン</t>
    </rPh>
    <rPh sb="18" eb="20">
      <t>ケイカ</t>
    </rPh>
    <rPh sb="27" eb="28">
      <t>オオ</t>
    </rPh>
    <rPh sb="30" eb="32">
      <t>モンダイ</t>
    </rPh>
    <rPh sb="33" eb="35">
      <t>ハッセイ</t>
    </rPh>
    <phoneticPr fontId="4"/>
  </si>
  <si>
    <t>計画的に普及が図りにくいが、広報・啓発等により設置基数を確保していく。今後、基数増加や経年劣化による維持管理費用の負担増、並びに起債の償還が始まることから財源の確保及び更なる業務の効率化に努める。</t>
    <rPh sb="0" eb="3">
      <t>ケイカクテキ</t>
    </rPh>
    <rPh sb="4" eb="6">
      <t>フキュウ</t>
    </rPh>
    <rPh sb="7" eb="8">
      <t>ハカ</t>
    </rPh>
    <rPh sb="14" eb="16">
      <t>コウホウ</t>
    </rPh>
    <rPh sb="17" eb="19">
      <t>ケイハツ</t>
    </rPh>
    <rPh sb="19" eb="20">
      <t>トウ</t>
    </rPh>
    <rPh sb="23" eb="25">
      <t>セッチ</t>
    </rPh>
    <rPh sb="25" eb="27">
      <t>キスウ</t>
    </rPh>
    <rPh sb="28" eb="30">
      <t>カクホ</t>
    </rPh>
    <rPh sb="35" eb="37">
      <t>コンゴ</t>
    </rPh>
    <rPh sb="38" eb="40">
      <t>キスウ</t>
    </rPh>
    <rPh sb="40" eb="42">
      <t>ゾウカ</t>
    </rPh>
    <rPh sb="43" eb="45">
      <t>ケイネン</t>
    </rPh>
    <rPh sb="45" eb="47">
      <t>レッカ</t>
    </rPh>
    <rPh sb="50" eb="52">
      <t>イジ</t>
    </rPh>
    <rPh sb="52" eb="54">
      <t>カンリ</t>
    </rPh>
    <rPh sb="54" eb="55">
      <t>ヒ</t>
    </rPh>
    <rPh sb="55" eb="56">
      <t>ヨウ</t>
    </rPh>
    <rPh sb="57" eb="59">
      <t>フタン</t>
    </rPh>
    <rPh sb="59" eb="60">
      <t>ゾウ</t>
    </rPh>
    <rPh sb="61" eb="62">
      <t>ナラ</t>
    </rPh>
    <rPh sb="64" eb="66">
      <t>キサイ</t>
    </rPh>
    <rPh sb="67" eb="69">
      <t>ショウカン</t>
    </rPh>
    <rPh sb="70" eb="71">
      <t>ハジ</t>
    </rPh>
    <rPh sb="77" eb="79">
      <t>ザイゲン</t>
    </rPh>
    <rPh sb="80" eb="82">
      <t>カクホ</t>
    </rPh>
    <rPh sb="82" eb="83">
      <t>オヨ</t>
    </rPh>
    <rPh sb="84" eb="85">
      <t>サラ</t>
    </rPh>
    <rPh sb="87" eb="89">
      <t>ギョウム</t>
    </rPh>
    <rPh sb="90" eb="93">
      <t>コウリツカ</t>
    </rPh>
    <rPh sb="94" eb="95">
      <t>ツト</t>
    </rPh>
    <phoneticPr fontId="4"/>
  </si>
  <si>
    <t>①収益的収支比率は使用料収入の増加によりＨ25より高くなった。　　　　　　　　　　　　　　　　⑤経費回収率も使用料収入の増加により高くなったが、比率100％未満であり、経費の節減をはかっていく必要がある。　　　　　　　　　　　　　　　　　　　　　　⑥汚水処理原価のＨ24がＨ25・Ｈ26と比べて極端に高いが、平成24年度から事業開始のため当年度は処理水量が少なく、更に人件費を汚水処理費に含めていたため高くなっている。（Ｈ25から人件費は建設整備費に含めている）　　　　　　　　　　　　　　　　　　　　　　　　⑦施設利用率は、類似団体と比べて低い数値となっている。要因としては、法令で浄化槽の大きさが利用人数ではなく建物床面積で決まるので利用人数（水量）の割に大きい浄化槽を設置せざるを得ない場合があることが考えられる。市としては、適正な維持管理を促すとともに使用料収入の確保に努める。　　　　　　　　　　　　　　　　　　　　　⑧水洗化率は、希望者設置のため100％になる。広報紙、イベント等のキャンペーンを通じて、設置基数の確保に努めていく。</t>
    <rPh sb="1" eb="4">
      <t>シュウエキテキ</t>
    </rPh>
    <rPh sb="4" eb="6">
      <t>シュウシ</t>
    </rPh>
    <rPh sb="6" eb="8">
      <t>ヒリツ</t>
    </rPh>
    <rPh sb="9" eb="12">
      <t>シヨウリョウ</t>
    </rPh>
    <rPh sb="12" eb="14">
      <t>シュウニュウ</t>
    </rPh>
    <rPh sb="15" eb="17">
      <t>ゾウカ</t>
    </rPh>
    <rPh sb="25" eb="26">
      <t>タカ</t>
    </rPh>
    <rPh sb="48" eb="50">
      <t>ケイヒ</t>
    </rPh>
    <rPh sb="50" eb="52">
      <t>カイシュウ</t>
    </rPh>
    <rPh sb="52" eb="53">
      <t>リツ</t>
    </rPh>
    <rPh sb="54" eb="57">
      <t>シヨウリョウ</t>
    </rPh>
    <rPh sb="57" eb="59">
      <t>シュウニュウ</t>
    </rPh>
    <rPh sb="60" eb="62">
      <t>ゾウカ</t>
    </rPh>
    <rPh sb="65" eb="66">
      <t>タカ</t>
    </rPh>
    <rPh sb="72" eb="74">
      <t>ヒリツ</t>
    </rPh>
    <rPh sb="78" eb="80">
      <t>ミマン</t>
    </rPh>
    <rPh sb="84" eb="86">
      <t>ケイヒ</t>
    </rPh>
    <rPh sb="87" eb="89">
      <t>セツゲン</t>
    </rPh>
    <rPh sb="96" eb="98">
      <t>ヒツヨウ</t>
    </rPh>
    <rPh sb="125" eb="127">
      <t>オスイ</t>
    </rPh>
    <rPh sb="127" eb="129">
      <t>ショリ</t>
    </rPh>
    <rPh sb="129" eb="131">
      <t>ゲンカ</t>
    </rPh>
    <rPh sb="144" eb="145">
      <t>クラ</t>
    </rPh>
    <rPh sb="147" eb="149">
      <t>キョクタン</t>
    </rPh>
    <rPh sb="150" eb="151">
      <t>タカ</t>
    </rPh>
    <rPh sb="154" eb="156">
      <t>ヘイセイ</t>
    </rPh>
    <rPh sb="158" eb="160">
      <t>ネンド</t>
    </rPh>
    <rPh sb="162" eb="164">
      <t>ジギョウ</t>
    </rPh>
    <rPh sb="164" eb="166">
      <t>カイシ</t>
    </rPh>
    <rPh sb="169" eb="170">
      <t>トウ</t>
    </rPh>
    <rPh sb="170" eb="172">
      <t>ネンド</t>
    </rPh>
    <rPh sb="173" eb="175">
      <t>ショリ</t>
    </rPh>
    <rPh sb="175" eb="177">
      <t>スイリョウ</t>
    </rPh>
    <rPh sb="178" eb="179">
      <t>スク</t>
    </rPh>
    <rPh sb="182" eb="183">
      <t>サラ</t>
    </rPh>
    <rPh sb="184" eb="187">
      <t>ジンケンヒ</t>
    </rPh>
    <rPh sb="188" eb="190">
      <t>オスイ</t>
    </rPh>
    <rPh sb="190" eb="192">
      <t>ショリ</t>
    </rPh>
    <rPh sb="192" eb="193">
      <t>ヒ</t>
    </rPh>
    <rPh sb="194" eb="195">
      <t>フク</t>
    </rPh>
    <rPh sb="201" eb="202">
      <t>タカ</t>
    </rPh>
    <rPh sb="215" eb="218">
      <t>ジンケンヒ</t>
    </rPh>
    <rPh sb="225" eb="226">
      <t>フク</t>
    </rPh>
    <rPh sb="256" eb="258">
      <t>シセツ</t>
    </rPh>
    <rPh sb="258" eb="260">
      <t>リヨウ</t>
    </rPh>
    <rPh sb="260" eb="261">
      <t>リツ</t>
    </rPh>
    <rPh sb="263" eb="265">
      <t>ルイジ</t>
    </rPh>
    <rPh sb="265" eb="267">
      <t>ダンタイ</t>
    </rPh>
    <rPh sb="268" eb="269">
      <t>クラ</t>
    </rPh>
    <rPh sb="271" eb="272">
      <t>ヒク</t>
    </rPh>
    <rPh sb="273" eb="275">
      <t>スウチ</t>
    </rPh>
    <rPh sb="282" eb="284">
      <t>ヨウイン</t>
    </rPh>
    <rPh sb="289" eb="291">
      <t>ホウレイ</t>
    </rPh>
    <rPh sb="292" eb="295">
      <t>ジョウカソウ</t>
    </rPh>
    <rPh sb="296" eb="297">
      <t>オオ</t>
    </rPh>
    <rPh sb="300" eb="302">
      <t>リヨウ</t>
    </rPh>
    <rPh sb="302" eb="304">
      <t>ニンズウ</t>
    </rPh>
    <rPh sb="308" eb="310">
      <t>タテモノ</t>
    </rPh>
    <rPh sb="310" eb="313">
      <t>ユカメンセキ</t>
    </rPh>
    <rPh sb="314" eb="315">
      <t>キ</t>
    </rPh>
    <rPh sb="319" eb="321">
      <t>リヨウ</t>
    </rPh>
    <rPh sb="321" eb="323">
      <t>ニンズウ</t>
    </rPh>
    <rPh sb="324" eb="326">
      <t>スイリョウ</t>
    </rPh>
    <rPh sb="328" eb="329">
      <t>ワリ</t>
    </rPh>
    <rPh sb="330" eb="331">
      <t>オオ</t>
    </rPh>
    <rPh sb="333" eb="336">
      <t>ジョウカソウ</t>
    </rPh>
    <rPh sb="337" eb="339">
      <t>セッチ</t>
    </rPh>
    <rPh sb="343" eb="344">
      <t>エ</t>
    </rPh>
    <rPh sb="346" eb="348">
      <t>バアイ</t>
    </rPh>
    <rPh sb="354" eb="355">
      <t>カンガ</t>
    </rPh>
    <rPh sb="360" eb="361">
      <t>シ</t>
    </rPh>
    <rPh sb="366" eb="368">
      <t>テキセイ</t>
    </rPh>
    <rPh sb="369" eb="371">
      <t>イジ</t>
    </rPh>
    <rPh sb="371" eb="373">
      <t>カンリ</t>
    </rPh>
    <rPh sb="374" eb="375">
      <t>ウナガ</t>
    </rPh>
    <rPh sb="380" eb="383">
      <t>シヨウリョウ</t>
    </rPh>
    <rPh sb="383" eb="385">
      <t>シュウニュウ</t>
    </rPh>
    <rPh sb="386" eb="388">
      <t>カクホ</t>
    </rPh>
    <rPh sb="389" eb="390">
      <t>ツト</t>
    </rPh>
    <rPh sb="415" eb="418">
      <t>スイセンカ</t>
    </rPh>
    <rPh sb="418" eb="419">
      <t>リツ</t>
    </rPh>
    <rPh sb="421" eb="424">
      <t>キボウシャ</t>
    </rPh>
    <rPh sb="424" eb="426">
      <t>セッチ</t>
    </rPh>
    <rPh sb="437" eb="440">
      <t>コウホウシ</t>
    </rPh>
    <rPh sb="445" eb="446">
      <t>トウ</t>
    </rPh>
    <rPh sb="454" eb="455">
      <t>ツウ</t>
    </rPh>
    <rPh sb="458" eb="460">
      <t>セッチ</t>
    </rPh>
    <rPh sb="460" eb="462">
      <t>キスウ</t>
    </rPh>
    <rPh sb="463" eb="465">
      <t>カクホ</t>
    </rPh>
    <rPh sb="466" eb="467">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</si>
</sst>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8030720"/>
        <c:axId val="9803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8030720"/>
        <c:axId val="98032640"/>
      </c:lineChart>
      <c:dateAx>
        <c:axId val="98030720"/>
        <c:scaling>
          <c:orientation val="minMax"/>
        </c:scaling>
        <c:delete val="1"/>
        <c:axPos val="b"/>
        <c:numFmt formatCode="ge" sourceLinked="1"/>
        <c:majorTickMark val="none"/>
        <c:minorTickMark val="none"/>
        <c:tickLblPos val="none"/>
        <c:crossAx val="98032640"/>
        <c:crosses val="autoZero"/>
        <c:auto val="1"/>
        <c:lblOffset val="100"/>
        <c:baseTimeUnit val="years"/>
      </c:dateAx>
      <c:valAx>
        <c:axId val="9803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3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60.53</c:v>
                </c:pt>
                <c:pt idx="3">
                  <c:v>57.69</c:v>
                </c:pt>
                <c:pt idx="4">
                  <c:v>57.14</c:v>
                </c:pt>
              </c:numCache>
            </c:numRef>
          </c:val>
        </c:ser>
        <c:dLbls>
          <c:showLegendKey val="0"/>
          <c:showVal val="0"/>
          <c:showCatName val="0"/>
          <c:showSerName val="0"/>
          <c:showPercent val="0"/>
          <c:showBubbleSize val="0"/>
        </c:dLbls>
        <c:gapWidth val="150"/>
        <c:axId val="100210176"/>
        <c:axId val="10021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61.93</c:v>
                </c:pt>
                <c:pt idx="3">
                  <c:v>58.06</c:v>
                </c:pt>
                <c:pt idx="4">
                  <c:v>59.08</c:v>
                </c:pt>
              </c:numCache>
            </c:numRef>
          </c:val>
          <c:smooth val="0"/>
        </c:ser>
        <c:dLbls>
          <c:showLegendKey val="0"/>
          <c:showVal val="0"/>
          <c:showCatName val="0"/>
          <c:showSerName val="0"/>
          <c:showPercent val="0"/>
          <c:showBubbleSize val="0"/>
        </c:dLbls>
        <c:marker val="1"/>
        <c:smooth val="0"/>
        <c:axId val="100210176"/>
        <c:axId val="100212096"/>
      </c:lineChart>
      <c:dateAx>
        <c:axId val="100210176"/>
        <c:scaling>
          <c:orientation val="minMax"/>
        </c:scaling>
        <c:delete val="1"/>
        <c:axPos val="b"/>
        <c:numFmt formatCode="ge" sourceLinked="1"/>
        <c:majorTickMark val="none"/>
        <c:minorTickMark val="none"/>
        <c:tickLblPos val="none"/>
        <c:crossAx val="100212096"/>
        <c:crosses val="autoZero"/>
        <c:auto val="1"/>
        <c:lblOffset val="100"/>
        <c:baseTimeUnit val="years"/>
      </c:dateAx>
      <c:valAx>
        <c:axId val="10021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1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0</c:v>
                </c:pt>
                <c:pt idx="2">
                  <c:v>100</c:v>
                </c:pt>
                <c:pt idx="3">
                  <c:v>100</c:v>
                </c:pt>
                <c:pt idx="4">
                  <c:v>100</c:v>
                </c:pt>
              </c:numCache>
            </c:numRef>
          </c:val>
        </c:ser>
        <c:dLbls>
          <c:showLegendKey val="0"/>
          <c:showVal val="0"/>
          <c:showCatName val="0"/>
          <c:showSerName val="0"/>
          <c:showPercent val="0"/>
          <c:showBubbleSize val="0"/>
        </c:dLbls>
        <c:gapWidth val="150"/>
        <c:axId val="100267904"/>
        <c:axId val="10026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77.25</c:v>
                </c:pt>
                <c:pt idx="3">
                  <c:v>75.790000000000006</c:v>
                </c:pt>
                <c:pt idx="4">
                  <c:v>77.12</c:v>
                </c:pt>
              </c:numCache>
            </c:numRef>
          </c:val>
          <c:smooth val="0"/>
        </c:ser>
        <c:dLbls>
          <c:showLegendKey val="0"/>
          <c:showVal val="0"/>
          <c:showCatName val="0"/>
          <c:showSerName val="0"/>
          <c:showPercent val="0"/>
          <c:showBubbleSize val="0"/>
        </c:dLbls>
        <c:marker val="1"/>
        <c:smooth val="0"/>
        <c:axId val="100267904"/>
        <c:axId val="100269440"/>
      </c:lineChart>
      <c:dateAx>
        <c:axId val="100267904"/>
        <c:scaling>
          <c:orientation val="minMax"/>
        </c:scaling>
        <c:delete val="1"/>
        <c:axPos val="b"/>
        <c:numFmt formatCode="ge" sourceLinked="1"/>
        <c:majorTickMark val="none"/>
        <c:minorTickMark val="none"/>
        <c:tickLblPos val="none"/>
        <c:crossAx val="100269440"/>
        <c:crosses val="autoZero"/>
        <c:auto val="1"/>
        <c:lblOffset val="100"/>
        <c:baseTimeUnit val="years"/>
      </c:dateAx>
      <c:valAx>
        <c:axId val="10026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6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0</c:v>
                </c:pt>
                <c:pt idx="2">
                  <c:v>138.30000000000001</c:v>
                </c:pt>
                <c:pt idx="3">
                  <c:v>63.56</c:v>
                </c:pt>
                <c:pt idx="4">
                  <c:v>99.55</c:v>
                </c:pt>
              </c:numCache>
            </c:numRef>
          </c:val>
        </c:ser>
        <c:dLbls>
          <c:showLegendKey val="0"/>
          <c:showVal val="0"/>
          <c:showCatName val="0"/>
          <c:showSerName val="0"/>
          <c:showPercent val="0"/>
          <c:showBubbleSize val="0"/>
        </c:dLbls>
        <c:gapWidth val="150"/>
        <c:axId val="99517184"/>
        <c:axId val="9951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517184"/>
        <c:axId val="99519104"/>
      </c:lineChart>
      <c:dateAx>
        <c:axId val="99517184"/>
        <c:scaling>
          <c:orientation val="minMax"/>
        </c:scaling>
        <c:delete val="1"/>
        <c:axPos val="b"/>
        <c:numFmt formatCode="ge" sourceLinked="1"/>
        <c:majorTickMark val="none"/>
        <c:minorTickMark val="none"/>
        <c:tickLblPos val="none"/>
        <c:crossAx val="99519104"/>
        <c:crosses val="autoZero"/>
        <c:auto val="1"/>
        <c:lblOffset val="100"/>
        <c:baseTimeUnit val="years"/>
      </c:dateAx>
      <c:valAx>
        <c:axId val="9951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1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819904"/>
        <c:axId val="9982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819904"/>
        <c:axId val="99821824"/>
      </c:lineChart>
      <c:dateAx>
        <c:axId val="99819904"/>
        <c:scaling>
          <c:orientation val="minMax"/>
        </c:scaling>
        <c:delete val="1"/>
        <c:axPos val="b"/>
        <c:numFmt formatCode="ge" sourceLinked="1"/>
        <c:majorTickMark val="none"/>
        <c:minorTickMark val="none"/>
        <c:tickLblPos val="none"/>
        <c:crossAx val="99821824"/>
        <c:crosses val="autoZero"/>
        <c:auto val="1"/>
        <c:lblOffset val="100"/>
        <c:baseTimeUnit val="years"/>
      </c:dateAx>
      <c:valAx>
        <c:axId val="9982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1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856384"/>
        <c:axId val="9985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856384"/>
        <c:axId val="99858304"/>
      </c:lineChart>
      <c:dateAx>
        <c:axId val="99856384"/>
        <c:scaling>
          <c:orientation val="minMax"/>
        </c:scaling>
        <c:delete val="1"/>
        <c:axPos val="b"/>
        <c:numFmt formatCode="ge" sourceLinked="1"/>
        <c:majorTickMark val="none"/>
        <c:minorTickMark val="none"/>
        <c:tickLblPos val="none"/>
        <c:crossAx val="99858304"/>
        <c:crosses val="autoZero"/>
        <c:auto val="1"/>
        <c:lblOffset val="100"/>
        <c:baseTimeUnit val="years"/>
      </c:dateAx>
      <c:valAx>
        <c:axId val="9985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5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647488"/>
        <c:axId val="9964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647488"/>
        <c:axId val="99649408"/>
      </c:lineChart>
      <c:dateAx>
        <c:axId val="99647488"/>
        <c:scaling>
          <c:orientation val="minMax"/>
        </c:scaling>
        <c:delete val="1"/>
        <c:axPos val="b"/>
        <c:numFmt formatCode="ge" sourceLinked="1"/>
        <c:majorTickMark val="none"/>
        <c:minorTickMark val="none"/>
        <c:tickLblPos val="none"/>
        <c:crossAx val="99649408"/>
        <c:crosses val="autoZero"/>
        <c:auto val="1"/>
        <c:lblOffset val="100"/>
        <c:baseTimeUnit val="years"/>
      </c:dateAx>
      <c:valAx>
        <c:axId val="9964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4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685888"/>
        <c:axId val="9968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685888"/>
        <c:axId val="99687808"/>
      </c:lineChart>
      <c:dateAx>
        <c:axId val="99685888"/>
        <c:scaling>
          <c:orientation val="minMax"/>
        </c:scaling>
        <c:delete val="1"/>
        <c:axPos val="b"/>
        <c:numFmt formatCode="ge" sourceLinked="1"/>
        <c:majorTickMark val="none"/>
        <c:minorTickMark val="none"/>
        <c:tickLblPos val="none"/>
        <c:crossAx val="99687808"/>
        <c:crosses val="autoZero"/>
        <c:auto val="1"/>
        <c:lblOffset val="100"/>
        <c:baseTimeUnit val="years"/>
      </c:dateAx>
      <c:valAx>
        <c:axId val="9968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8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99703808"/>
        <c:axId val="9973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430.64</c:v>
                </c:pt>
                <c:pt idx="3">
                  <c:v>446.63</c:v>
                </c:pt>
                <c:pt idx="4">
                  <c:v>416.91</c:v>
                </c:pt>
              </c:numCache>
            </c:numRef>
          </c:val>
          <c:smooth val="0"/>
        </c:ser>
        <c:dLbls>
          <c:showLegendKey val="0"/>
          <c:showVal val="0"/>
          <c:showCatName val="0"/>
          <c:showSerName val="0"/>
          <c:showPercent val="0"/>
          <c:showBubbleSize val="0"/>
        </c:dLbls>
        <c:marker val="1"/>
        <c:smooth val="0"/>
        <c:axId val="99703808"/>
        <c:axId val="99730560"/>
      </c:lineChart>
      <c:dateAx>
        <c:axId val="99703808"/>
        <c:scaling>
          <c:orientation val="minMax"/>
        </c:scaling>
        <c:delete val="1"/>
        <c:axPos val="b"/>
        <c:numFmt formatCode="ge" sourceLinked="1"/>
        <c:majorTickMark val="none"/>
        <c:minorTickMark val="none"/>
        <c:tickLblPos val="none"/>
        <c:crossAx val="99730560"/>
        <c:crosses val="autoZero"/>
        <c:auto val="1"/>
        <c:lblOffset val="100"/>
        <c:baseTimeUnit val="years"/>
      </c:dateAx>
      <c:valAx>
        <c:axId val="9973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0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c:v>3.94</c:v>
                </c:pt>
                <c:pt idx="3">
                  <c:v>54.88</c:v>
                </c:pt>
                <c:pt idx="4">
                  <c:v>85.29</c:v>
                </c:pt>
              </c:numCache>
            </c:numRef>
          </c:val>
        </c:ser>
        <c:dLbls>
          <c:showLegendKey val="0"/>
          <c:showVal val="0"/>
          <c:showCatName val="0"/>
          <c:showSerName val="0"/>
          <c:showPercent val="0"/>
          <c:showBubbleSize val="0"/>
        </c:dLbls>
        <c:gapWidth val="150"/>
        <c:axId val="100149888"/>
        <c:axId val="10015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58.78</c:v>
                </c:pt>
                <c:pt idx="3">
                  <c:v>58.53</c:v>
                </c:pt>
                <c:pt idx="4">
                  <c:v>57.93</c:v>
                </c:pt>
              </c:numCache>
            </c:numRef>
          </c:val>
          <c:smooth val="0"/>
        </c:ser>
        <c:dLbls>
          <c:showLegendKey val="0"/>
          <c:showVal val="0"/>
          <c:showCatName val="0"/>
          <c:showSerName val="0"/>
          <c:showPercent val="0"/>
          <c:showBubbleSize val="0"/>
        </c:dLbls>
        <c:marker val="1"/>
        <c:smooth val="0"/>
        <c:axId val="100149888"/>
        <c:axId val="100156160"/>
      </c:lineChart>
      <c:dateAx>
        <c:axId val="100149888"/>
        <c:scaling>
          <c:orientation val="minMax"/>
        </c:scaling>
        <c:delete val="1"/>
        <c:axPos val="b"/>
        <c:numFmt formatCode="ge" sourceLinked="1"/>
        <c:majorTickMark val="none"/>
        <c:minorTickMark val="none"/>
        <c:tickLblPos val="none"/>
        <c:crossAx val="100156160"/>
        <c:crosses val="autoZero"/>
        <c:auto val="1"/>
        <c:lblOffset val="100"/>
        <c:baseTimeUnit val="years"/>
      </c:dateAx>
      <c:valAx>
        <c:axId val="10015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4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0</c:v>
                </c:pt>
                <c:pt idx="2">
                  <c:v>3672.92</c:v>
                </c:pt>
                <c:pt idx="3">
                  <c:v>257.74</c:v>
                </c:pt>
                <c:pt idx="4">
                  <c:v>212.84</c:v>
                </c:pt>
              </c:numCache>
            </c:numRef>
          </c:val>
        </c:ser>
        <c:dLbls>
          <c:showLegendKey val="0"/>
          <c:showVal val="0"/>
          <c:showCatName val="0"/>
          <c:showSerName val="0"/>
          <c:showPercent val="0"/>
          <c:showBubbleSize val="0"/>
        </c:dLbls>
        <c:gapWidth val="150"/>
        <c:axId val="100185984"/>
        <c:axId val="10018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257.02999999999997</c:v>
                </c:pt>
                <c:pt idx="3">
                  <c:v>266.57</c:v>
                </c:pt>
                <c:pt idx="4">
                  <c:v>276.93</c:v>
                </c:pt>
              </c:numCache>
            </c:numRef>
          </c:val>
          <c:smooth val="0"/>
        </c:ser>
        <c:dLbls>
          <c:showLegendKey val="0"/>
          <c:showVal val="0"/>
          <c:showCatName val="0"/>
          <c:showSerName val="0"/>
          <c:showPercent val="0"/>
          <c:showBubbleSize val="0"/>
        </c:dLbls>
        <c:marker val="1"/>
        <c:smooth val="0"/>
        <c:axId val="100185984"/>
        <c:axId val="100188160"/>
      </c:lineChart>
      <c:dateAx>
        <c:axId val="100185984"/>
        <c:scaling>
          <c:orientation val="minMax"/>
        </c:scaling>
        <c:delete val="1"/>
        <c:axPos val="b"/>
        <c:numFmt formatCode="ge" sourceLinked="1"/>
        <c:majorTickMark val="none"/>
        <c:minorTickMark val="none"/>
        <c:tickLblPos val="none"/>
        <c:crossAx val="100188160"/>
        <c:crosses val="autoZero"/>
        <c:auto val="1"/>
        <c:lblOffset val="100"/>
        <c:baseTimeUnit val="years"/>
      </c:dateAx>
      <c:valAx>
        <c:axId val="10018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8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【375.36】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【57.75】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【267.61】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【60.44】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茨城県　行方市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37299</v>
      </c>
      <c r="AM8" s="47"/>
      <c r="AN8" s="47"/>
      <c r="AO8" s="47"/>
      <c r="AP8" s="47"/>
      <c r="AQ8" s="47"/>
      <c r="AR8" s="47"/>
      <c r="AS8" s="47"/>
      <c r="AT8" s="43">
        <f>データ!S6</f>
        <v>222.48</v>
      </c>
      <c r="AU8" s="43"/>
      <c r="AV8" s="43"/>
      <c r="AW8" s="43"/>
      <c r="AX8" s="43"/>
      <c r="AY8" s="43"/>
      <c r="AZ8" s="43"/>
      <c r="BA8" s="43"/>
      <c r="BB8" s="43">
        <f>データ!T6</f>
        <v>167.65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1.19</v>
      </c>
      <c r="Q10" s="43"/>
      <c r="R10" s="43"/>
      <c r="S10" s="43"/>
      <c r="T10" s="43"/>
      <c r="U10" s="43"/>
      <c r="V10" s="43"/>
      <c r="W10" s="43">
        <f>データ!P6</f>
        <v>100</v>
      </c>
      <c r="X10" s="43"/>
      <c r="Y10" s="43"/>
      <c r="Z10" s="43"/>
      <c r="AA10" s="43"/>
      <c r="AB10" s="43"/>
      <c r="AC10" s="43"/>
      <c r="AD10" s="47">
        <f>データ!Q6</f>
        <v>3800</v>
      </c>
      <c r="AE10" s="47"/>
      <c r="AF10" s="47"/>
      <c r="AG10" s="47"/>
      <c r="AH10" s="47"/>
      <c r="AI10" s="47"/>
      <c r="AJ10" s="47"/>
      <c r="AK10" s="2"/>
      <c r="AL10" s="47">
        <f>データ!U6</f>
        <v>440</v>
      </c>
      <c r="AM10" s="47"/>
      <c r="AN10" s="47"/>
      <c r="AO10" s="47"/>
      <c r="AP10" s="47"/>
      <c r="AQ10" s="47"/>
      <c r="AR10" s="47"/>
      <c r="AS10" s="47"/>
      <c r="AT10" s="43">
        <f>データ!V6</f>
        <v>155.16</v>
      </c>
      <c r="AU10" s="43"/>
      <c r="AV10" s="43"/>
      <c r="AW10" s="43"/>
      <c r="AX10" s="43"/>
      <c r="AY10" s="43"/>
      <c r="AZ10" s="43"/>
      <c r="BA10" s="43"/>
      <c r="BB10" s="43">
        <f>データ!W6</f>
        <v>2.84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82333</v>
      </c>
      <c r="D6" s="31">
        <f t="shared" si="3"/>
        <v>47</v>
      </c>
      <c r="E6" s="31">
        <f t="shared" si="3"/>
        <v>18</v>
      </c>
      <c r="F6" s="31">
        <f t="shared" si="3"/>
        <v>0</v>
      </c>
      <c r="G6" s="31">
        <f t="shared" si="3"/>
        <v>0</v>
      </c>
      <c r="H6" s="31" t="str">
        <f t="shared" si="3"/>
        <v>茨城県　行方市</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1.19</v>
      </c>
      <c r="P6" s="32">
        <f t="shared" si="3"/>
        <v>100</v>
      </c>
      <c r="Q6" s="32">
        <f t="shared" si="3"/>
        <v>3800</v>
      </c>
      <c r="R6" s="32">
        <f t="shared" si="3"/>
        <v>37299</v>
      </c>
      <c r="S6" s="32">
        <f t="shared" si="3"/>
        <v>222.48</v>
      </c>
      <c r="T6" s="32">
        <f t="shared" si="3"/>
        <v>167.65</v>
      </c>
      <c r="U6" s="32">
        <f t="shared" si="3"/>
        <v>440</v>
      </c>
      <c r="V6" s="32">
        <f t="shared" si="3"/>
        <v>155.16</v>
      </c>
      <c r="W6" s="32">
        <f t="shared" si="3"/>
        <v>2.84</v>
      </c>
      <c r="X6" s="33" t="str">
        <f>IF(X7="",NA(),X7)</f>
        <v>-</v>
      </c>
      <c r="Y6" s="33" t="str">
        <f t="shared" ref="Y6:AG6" si="4">IF(Y7="",NA(),Y7)</f>
        <v>-</v>
      </c>
      <c r="Z6" s="33">
        <f t="shared" si="4"/>
        <v>138.30000000000001</v>
      </c>
      <c r="AA6" s="33">
        <f t="shared" si="4"/>
        <v>63.56</v>
      </c>
      <c r="AB6" s="33">
        <f t="shared" si="4"/>
        <v>99.55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t="str">
        <f>IF(BE7="",NA(),BE7)</f>
        <v>-</v>
      </c>
      <c r="BF6" s="33" t="str">
        <f t="shared" ref="BF6:BN6" si="7">IF(BF7="",NA(),BF7)</f>
        <v>-</v>
      </c>
      <c r="BG6" s="32">
        <f t="shared" si="7"/>
        <v>0</v>
      </c>
      <c r="BH6" s="32">
        <f t="shared" si="7"/>
        <v>0</v>
      </c>
      <c r="BI6" s="32">
        <f t="shared" si="7"/>
        <v>0</v>
      </c>
      <c r="BJ6" s="33" t="str">
        <f t="shared" si="7"/>
        <v>-</v>
      </c>
      <c r="BK6" s="33" t="str">
        <f t="shared" si="7"/>
        <v>-</v>
      </c>
      <c r="BL6" s="33">
        <f t="shared" si="7"/>
        <v>430.64</v>
      </c>
      <c r="BM6" s="33">
        <f t="shared" si="7"/>
        <v>446.63</v>
      </c>
      <c r="BN6" s="33">
        <f t="shared" si="7"/>
        <v>416.91</v>
      </c>
      <c r="BO6" s="32" t="str">
        <f>IF(BO7="","",IF(BO7="-","【-】","【"&amp;SUBSTITUTE(TEXT(BO7,"#,##0.00"),"-","△")&amp;"】"))</f>
        <v>【375.36】</v>
      </c>
      <c r="BP6" s="33" t="str">
        <f>IF(BP7="",NA(),BP7)</f>
        <v>-</v>
      </c>
      <c r="BQ6" s="33" t="str">
        <f t="shared" ref="BQ6:BY6" si="8">IF(BQ7="",NA(),BQ7)</f>
        <v>-</v>
      </c>
      <c r="BR6" s="33">
        <f t="shared" si="8"/>
        <v>3.94</v>
      </c>
      <c r="BS6" s="33">
        <f t="shared" si="8"/>
        <v>54.88</v>
      </c>
      <c r="BT6" s="33">
        <f t="shared" si="8"/>
        <v>85.29</v>
      </c>
      <c r="BU6" s="33" t="str">
        <f t="shared" si="8"/>
        <v>-</v>
      </c>
      <c r="BV6" s="33" t="str">
        <f t="shared" si="8"/>
        <v>-</v>
      </c>
      <c r="BW6" s="33">
        <f t="shared" si="8"/>
        <v>58.78</v>
      </c>
      <c r="BX6" s="33">
        <f t="shared" si="8"/>
        <v>58.53</v>
      </c>
      <c r="BY6" s="33">
        <f t="shared" si="8"/>
        <v>57.93</v>
      </c>
      <c r="BZ6" s="32" t="str">
        <f>IF(BZ7="","",IF(BZ7="-","【-】","【"&amp;SUBSTITUTE(TEXT(BZ7,"#,##0.00"),"-","△")&amp;"】"))</f>
        <v>【60.44】</v>
      </c>
      <c r="CA6" s="33" t="str">
        <f>IF(CA7="",NA(),CA7)</f>
        <v>-</v>
      </c>
      <c r="CB6" s="33" t="str">
        <f t="shared" ref="CB6:CJ6" si="9">IF(CB7="",NA(),CB7)</f>
        <v>-</v>
      </c>
      <c r="CC6" s="33">
        <f t="shared" si="9"/>
        <v>3672.92</v>
      </c>
      <c r="CD6" s="33">
        <f t="shared" si="9"/>
        <v>257.74</v>
      </c>
      <c r="CE6" s="33">
        <f t="shared" si="9"/>
        <v>212.84</v>
      </c>
      <c r="CF6" s="33" t="str">
        <f t="shared" si="9"/>
        <v>-</v>
      </c>
      <c r="CG6" s="33" t="str">
        <f t="shared" si="9"/>
        <v>-</v>
      </c>
      <c r="CH6" s="33">
        <f t="shared" si="9"/>
        <v>257.02999999999997</v>
      </c>
      <c r="CI6" s="33">
        <f t="shared" si="9"/>
        <v>266.57</v>
      </c>
      <c r="CJ6" s="33">
        <f t="shared" si="9"/>
        <v>276.93</v>
      </c>
      <c r="CK6" s="32" t="str">
        <f>IF(CK7="","",IF(CK7="-","【-】","【"&amp;SUBSTITUTE(TEXT(CK7,"#,##0.00"),"-","△")&amp;"】"))</f>
        <v>【267.61】</v>
      </c>
      <c r="CL6" s="33" t="str">
        <f>IF(CL7="",NA(),CL7)</f>
        <v>-</v>
      </c>
      <c r="CM6" s="33" t="str">
        <f t="shared" ref="CM6:CU6" si="10">IF(CM7="",NA(),CM7)</f>
        <v>-</v>
      </c>
      <c r="CN6" s="33">
        <f t="shared" si="10"/>
        <v>60.53</v>
      </c>
      <c r="CO6" s="33">
        <f t="shared" si="10"/>
        <v>57.69</v>
      </c>
      <c r="CP6" s="33">
        <f t="shared" si="10"/>
        <v>57.14</v>
      </c>
      <c r="CQ6" s="33" t="str">
        <f t="shared" si="10"/>
        <v>-</v>
      </c>
      <c r="CR6" s="33" t="str">
        <f t="shared" si="10"/>
        <v>-</v>
      </c>
      <c r="CS6" s="33">
        <f t="shared" si="10"/>
        <v>61.93</v>
      </c>
      <c r="CT6" s="33">
        <f t="shared" si="10"/>
        <v>58.06</v>
      </c>
      <c r="CU6" s="33">
        <f t="shared" si="10"/>
        <v>59.08</v>
      </c>
      <c r="CV6" s="32" t="str">
        <f>IF(CV7="","",IF(CV7="-","【-】","【"&amp;SUBSTITUTE(TEXT(CV7,"#,##0.00"),"-","△")&amp;"】"))</f>
        <v>【57.75】</v>
      </c>
      <c r="CW6" s="33" t="str">
        <f>IF(CW7="",NA(),CW7)</f>
        <v>-</v>
      </c>
      <c r="CX6" s="33" t="str">
        <f t="shared" ref="CX6:DF6" si="11">IF(CX7="",NA(),CX7)</f>
        <v>-</v>
      </c>
      <c r="CY6" s="33">
        <f t="shared" si="11"/>
        <v>100</v>
      </c>
      <c r="CZ6" s="33">
        <f t="shared" si="11"/>
        <v>100</v>
      </c>
      <c r="DA6" s="33">
        <f t="shared" si="11"/>
        <v>100</v>
      </c>
      <c r="DB6" s="33" t="str">
        <f t="shared" si="11"/>
        <v>-</v>
      </c>
      <c r="DC6" s="33" t="str">
        <f t="shared" si="11"/>
        <v>-</v>
      </c>
      <c r="DD6" s="33">
        <f t="shared" si="11"/>
        <v>77.25</v>
      </c>
      <c r="DE6" s="33">
        <f t="shared" si="11"/>
        <v>75.790000000000006</v>
      </c>
      <c r="DF6" s="33">
        <f t="shared" si="11"/>
        <v>77.12</v>
      </c>
      <c r="DG6" s="32" t="str">
        <f>IF(DG7="","",IF(DG7="-","【-】","【"&amp;SUBSTITUTE(TEXT(DG7,"#,##0.00"),"-","△")&amp;"】"))</f>
        <v>【81.06】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82333</v>
      </c>
      <c r="D7" s="35">
        <v>47</v>
      </c>
      <c r="E7" s="35">
        <v>18</v>
      </c>
      <c r="F7" s="35">
        <v>0</v>
      </c>
      <c r="G7" s="35">
        <v>0</v>
      </c>
      <c r="H7" s="35" t="s">
        <v>96</v>
      </c>
      <c r="I7" s="35" t="s">
        <v>97</v>
      </c>
      <c r="J7" s="35" t="s">
        <v>98</v>
      </c>
      <c r="K7" s="35" t="s">
        <v>99</v>
      </c>
      <c r="L7" s="35" t="s">
        <v>100</v>
      </c>
      <c r="M7" s="36" t="s">
        <v>101</v>
      </c>
      <c r="N7" s="36" t="s">
        <v>102</v>
      </c>
      <c r="O7" s="36">
        <v>1.19</v>
      </c>
      <c r="P7" s="36">
        <v>100</v>
      </c>
      <c r="Q7" s="36">
        <v>3800</v>
      </c>
      <c r="R7" s="36">
        <v>37299</v>
      </c>
      <c r="S7" s="36">
        <v>222.48</v>
      </c>
      <c r="T7" s="36">
        <v>167.65</v>
      </c>
      <c r="U7" s="36">
        <v>440</v>
      </c>
      <c r="V7" s="36">
        <v>155.16</v>
      </c>
      <c r="W7" s="36">
        <v>2.84</v>
      </c>
      <c r="X7" s="36" t="s">
        <v>101</v>
      </c>
      <c r="Y7" s="36" t="s">
        <v>101</v>
      </c>
      <c r="Z7" s="36">
        <v>138.30000000000001</v>
      </c>
      <c r="AA7" s="36">
        <v>63.56</v>
      </c>
      <c r="AB7" s="36">
        <v>99.55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t="s">
        <v>101</v>
      </c>
      <c r="BF7" s="36" t="s">
        <v>101</v>
      </c>
      <c r="BG7" s="36">
        <v>0</v>
      </c>
      <c r="BH7" s="36">
        <v>0</v>
      </c>
      <c r="BI7" s="36">
        <v>0</v>
      </c>
      <c r="BJ7" s="36" t="s">
        <v>101</v>
      </c>
      <c r="BK7" s="36" t="s">
        <v>101</v>
      </c>
      <c r="BL7" s="36">
        <v>430.64</v>
      </c>
      <c r="BM7" s="36">
        <v>446.63</v>
      </c>
      <c r="BN7" s="36">
        <v>416.91</v>
      </c>
      <c r="BO7" s="36">
        <v>375.36</v>
      </c>
      <c r="BP7" s="36" t="s">
        <v>101</v>
      </c>
      <c r="BQ7" s="36" t="s">
        <v>101</v>
      </c>
      <c r="BR7" s="36">
        <v>3.94</v>
      </c>
      <c r="BS7" s="36">
        <v>54.88</v>
      </c>
      <c r="BT7" s="36">
        <v>85.29</v>
      </c>
      <c r="BU7" s="36" t="s">
        <v>101</v>
      </c>
      <c r="BV7" s="36" t="s">
        <v>101</v>
      </c>
      <c r="BW7" s="36">
        <v>58.78</v>
      </c>
      <c r="BX7" s="36">
        <v>58.53</v>
      </c>
      <c r="BY7" s="36">
        <v>57.93</v>
      </c>
      <c r="BZ7" s="36">
        <v>60.44</v>
      </c>
      <c r="CA7" s="36" t="s">
        <v>101</v>
      </c>
      <c r="CB7" s="36" t="s">
        <v>101</v>
      </c>
      <c r="CC7" s="36">
        <v>3672.92</v>
      </c>
      <c r="CD7" s="36">
        <v>257.74</v>
      </c>
      <c r="CE7" s="36">
        <v>212.84</v>
      </c>
      <c r="CF7" s="36" t="s">
        <v>101</v>
      </c>
      <c r="CG7" s="36" t="s">
        <v>101</v>
      </c>
      <c r="CH7" s="36">
        <v>257.02999999999997</v>
      </c>
      <c r="CI7" s="36">
        <v>266.57</v>
      </c>
      <c r="CJ7" s="36">
        <v>276.93</v>
      </c>
      <c r="CK7" s="36">
        <v>267.61</v>
      </c>
      <c r="CL7" s="36" t="s">
        <v>101</v>
      </c>
      <c r="CM7" s="36" t="s">
        <v>101</v>
      </c>
      <c r="CN7" s="36">
        <v>60.53</v>
      </c>
      <c r="CO7" s="36">
        <v>57.69</v>
      </c>
      <c r="CP7" s="36">
        <v>57.14</v>
      </c>
      <c r="CQ7" s="36" t="s">
        <v>101</v>
      </c>
      <c r="CR7" s="36" t="s">
        <v>101</v>
      </c>
      <c r="CS7" s="36">
        <v>61.93</v>
      </c>
      <c r="CT7" s="36">
        <v>58.06</v>
      </c>
      <c r="CU7" s="36">
        <v>59.08</v>
      </c>
      <c r="CV7" s="36">
        <v>57.75</v>
      </c>
      <c r="CW7" s="36" t="s">
        <v>101</v>
      </c>
      <c r="CX7" s="36" t="s">
        <v>101</v>
      </c>
      <c r="CY7" s="36">
        <v>100</v>
      </c>
      <c r="CZ7" s="36">
        <v>100</v>
      </c>
      <c r="DA7" s="36">
        <v>100</v>
      </c>
      <c r="DB7" s="36" t="s">
        <v>101</v>
      </c>
      <c r="DC7" s="36" t="s">
        <v>101</v>
      </c>
      <c r="DD7" s="36">
        <v>77.25</v>
      </c>
      <c r="DE7" s="36">
        <v>75.790000000000006</v>
      </c>
      <c r="DF7" s="36">
        <v>77.12</v>
      </c>
      <c r="DG7" s="36">
        <v>81.06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hbis</cp:lastModifiedBy>
  <cp:lastPrinted>2016-02-18T05:24:04Z</cp:lastPrinted>
  <dcterms:created xsi:type="dcterms:W3CDTF">2016-02-03T09:24:38Z</dcterms:created>
  <dcterms:modified xsi:type="dcterms:W3CDTF">2016-02-19T02:33:58Z</dcterms:modified>
</cp:coreProperties>
</file>